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970" activeTab="13"/>
  </bookViews>
  <sheets>
    <sheet name="Heli Air" sheetId="1" r:id="rId1"/>
    <sheet name="Bul Air Chart" sheetId="2" r:id="rId2"/>
    <sheet name="Bulgaria Air" sheetId="3" r:id="rId3"/>
    <sheet name="Cargo Air" sheetId="4" r:id="rId4"/>
    <sheet name="Aviostart" sheetId="5" r:id="rId5"/>
    <sheet name="B H Air" sheetId="6" r:id="rId6"/>
    <sheet name="fly2sky" sheetId="7" r:id="rId7"/>
    <sheet name="ALK" sheetId="8" r:id="rId8"/>
    <sheet name="Air Volta" sheetId="9" r:id="rId9"/>
    <sheet name="Paradox Jets" sheetId="10" r:id="rId10"/>
    <sheet name="Electra Airways" sheetId="11" r:id="rId11"/>
    <sheet name="Jet Ops" sheetId="12" r:id="rId12"/>
    <sheet name="EGT Jet" sheetId="13" r:id="rId13"/>
    <sheet name="SUM" sheetId="14" r:id="rId14"/>
  </sheets>
  <definedNames/>
  <calcPr fullCalcOnLoad="1"/>
</workbook>
</file>

<file path=xl/sharedStrings.xml><?xml version="1.0" encoding="utf-8"?>
<sst xmlns="http://schemas.openxmlformats.org/spreadsheetml/2006/main" count="1897" uniqueCount="113">
  <si>
    <t>FORM A-S</t>
  </si>
  <si>
    <t>INTERNATIONAL CIVIL AVIATION ORGANIZATION</t>
  </si>
  <si>
    <t>AIR TRANSPORT REPORTING FORM</t>
  </si>
  <si>
    <t>TRAFFIC - COMMERCIAL AIR CARRIERS</t>
  </si>
  <si>
    <t>Contact person:</t>
  </si>
  <si>
    <t>State:</t>
  </si>
  <si>
    <t>Organization:</t>
  </si>
  <si>
    <t>Tel:</t>
  </si>
  <si>
    <t>Fax:</t>
  </si>
  <si>
    <t>E-mail:</t>
  </si>
  <si>
    <t>Year:</t>
  </si>
  <si>
    <t xml:space="preserve"> </t>
  </si>
  <si>
    <t>TOTAL ALL SERVICES</t>
  </si>
  <si>
    <t>(passenger, mail and freight</t>
  </si>
  <si>
    <t>ALL-FREIGHT SERVICES ONLY</t>
  </si>
  <si>
    <t>including all-freight)</t>
  </si>
  <si>
    <t>(included in columns c and d data)</t>
  </si>
  <si>
    <t>ICAO</t>
  </si>
  <si>
    <t>Description</t>
  </si>
  <si>
    <t>Unit</t>
  </si>
  <si>
    <t>Classified by flight stage</t>
  </si>
  <si>
    <t>code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</si>
  <si>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</si>
  <si>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</si>
  <si>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</si>
  <si>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</si>
  <si>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</si>
  <si>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</si>
  <si>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</si>
  <si>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</si>
  <si>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</si>
  <si>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1010</t>
  </si>
  <si>
    <t xml:space="preserve"> 1.   Aircraft kilometres</t>
  </si>
  <si>
    <t>000</t>
  </si>
  <si>
    <t>1020</t>
  </si>
  <si>
    <t xml:space="preserve"> 2.   Aircraft departures</t>
  </si>
  <si>
    <t>number</t>
  </si>
  <si>
    <t>1030</t>
  </si>
  <si>
    <t xml:space="preserve"> 3.   Aircraft hours </t>
  </si>
  <si>
    <t>1040</t>
  </si>
  <si>
    <t xml:space="preserve"> 4.   Passengers carried</t>
  </si>
  <si>
    <t>1050</t>
  </si>
  <si>
    <t xml:space="preserve"> 5.   Freight tonnes carried</t>
  </si>
  <si>
    <t>1060</t>
  </si>
  <si>
    <t xml:space="preserve"> 6.   Passenger-kilometres performed</t>
  </si>
  <si>
    <t>1070</t>
  </si>
  <si>
    <t xml:space="preserve"> 7.   Seat-kilometres available</t>
  </si>
  <si>
    <t>1080</t>
  </si>
  <si>
    <t xml:space="preserve"> 8.   Passenger load factor</t>
  </si>
  <si>
    <t>%</t>
  </si>
  <si>
    <t>1091</t>
  </si>
  <si>
    <t>1092</t>
  </si>
  <si>
    <t xml:space="preserve">      b)  freight (incl. express)</t>
  </si>
  <si>
    <t>1093</t>
  </si>
  <si>
    <t xml:space="preserve">      c)  mail  </t>
  </si>
  <si>
    <t>1094</t>
  </si>
  <si>
    <t xml:space="preserve">      d) total (9a to 9c) </t>
  </si>
  <si>
    <t>1100</t>
  </si>
  <si>
    <t>10.  Tonne-kilometres available</t>
  </si>
  <si>
    <t>1110</t>
  </si>
  <si>
    <t>11.  Weight load factor</t>
  </si>
  <si>
    <t>2010</t>
  </si>
  <si>
    <t>2020</t>
  </si>
  <si>
    <t>13.   Aircraft departures</t>
  </si>
  <si>
    <t>2030</t>
  </si>
  <si>
    <t>14.   Aircraft hours</t>
  </si>
  <si>
    <t>2040</t>
  </si>
  <si>
    <t xml:space="preserve">15.   Passengers carried </t>
  </si>
  <si>
    <t>2050</t>
  </si>
  <si>
    <t>16.   Freight tonnes carried</t>
  </si>
  <si>
    <t>2060</t>
  </si>
  <si>
    <t>17.   Passenger-kilometres performed</t>
  </si>
  <si>
    <t>2070</t>
  </si>
  <si>
    <t>18.   Seat-kilometres available</t>
  </si>
  <si>
    <t>2091</t>
  </si>
  <si>
    <t>2092</t>
  </si>
  <si>
    <t>2094</t>
  </si>
  <si>
    <t>2100</t>
  </si>
  <si>
    <t>20.   Tonne-kilometres available</t>
  </si>
  <si>
    <t>3020</t>
  </si>
  <si>
    <t>3030</t>
  </si>
  <si>
    <t>22.   Aircraft hours</t>
  </si>
  <si>
    <t>2330</t>
  </si>
  <si>
    <t>Remarks (including a description of any unavoidable deviation (s) from reporting instructions):</t>
  </si>
  <si>
    <t>2093</t>
  </si>
  <si>
    <t xml:space="preserve">      c)  mail</t>
  </si>
  <si>
    <t xml:space="preserve">      d)  total (19a + 19c)</t>
  </si>
  <si>
    <r>
      <t xml:space="preserve"> 9.   Tonne-kilometres performed                                       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 xml:space="preserve">     a)  passenger (incl. baggage)                                                                                                                                                                                                                          </t>
    </r>
  </si>
  <si>
    <r>
      <t>NON-SCHEDULED REVENUE FLIGHTS</t>
    </r>
    <r>
      <rPr>
        <sz val="9"/>
        <rFont val="Times New Roman"/>
        <family val="1"/>
      </rPr>
      <t xml:space="preserve">                12.   Aircraft kilometres</t>
    </r>
  </si>
  <si>
    <r>
      <t xml:space="preserve">19.   Tonne-kilometres performed                                       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 xml:space="preserve">     a)  passenger (incl. baggage)                                                                                                                                                                                                                          </t>
    </r>
  </si>
  <si>
    <r>
      <t>AIR TAXI REVENUE FLIGHTS</t>
    </r>
    <r>
      <rPr>
        <sz val="9"/>
        <rFont val="Times New Roman"/>
        <family val="1"/>
      </rPr>
      <t xml:space="preserve">                                      21.   Aircraft departures</t>
    </r>
  </si>
  <si>
    <r>
      <t>NON REVENUE FLIGHTS</t>
    </r>
    <r>
      <rPr>
        <sz val="9"/>
        <rFont val="Times New Roman"/>
        <family val="1"/>
      </rPr>
      <t xml:space="preserve">
23.   Aircraft hours</t>
    </r>
  </si>
  <si>
    <t>CAA</t>
  </si>
  <si>
    <t>Bulgaria</t>
  </si>
  <si>
    <t xml:space="preserve"> (+359 02) 980 53 37</t>
  </si>
  <si>
    <t>Air carrier:</t>
  </si>
  <si>
    <t>Bulgaria Air</t>
  </si>
  <si>
    <t>B H Air</t>
  </si>
  <si>
    <t>Heli Air</t>
  </si>
  <si>
    <t>Aviostart</t>
  </si>
  <si>
    <t>Cargo Air</t>
  </si>
  <si>
    <t>Ventzislav Gigov</t>
  </si>
  <si>
    <t>(+359 02) 937 10 90</t>
  </si>
  <si>
    <t>Bulgaria Air Charter</t>
  </si>
  <si>
    <t>Air Volta</t>
  </si>
  <si>
    <t>FORM A</t>
  </si>
  <si>
    <t>Jet Ops</t>
  </si>
  <si>
    <t>ALK</t>
  </si>
  <si>
    <t>Electra Airways</t>
  </si>
  <si>
    <t>fly2sky</t>
  </si>
  <si>
    <t>?</t>
  </si>
  <si>
    <t>Paradox Jets</t>
  </si>
  <si>
    <t>EGT Jet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</si>
</sst>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General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9">
    <font>
      <sz val="10"/>
      <color theme="1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Helv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medium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medium"/>
      <top/>
      <bottom style="thin"/>
    </border>
    <border>
      <left/>
      <right style="hair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medium"/>
      <bottom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87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20" fillId="31" borderId="7" applyNumberFormat="0" applyFont="0" applyAlignment="0" applyProtection="0"/>
    <xf numFmtId="0" fontId="55" fillId="26" borderId="8" applyNumberFormat="0" applyAlignment="0" applyProtection="0"/>
    <xf numFmtId="9" fontId="2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88" fontId="2" fillId="0" borderId="0" xfId="0" applyNumberFormat="1" applyFont="1" applyBorder="1" applyAlignment="1" applyProtection="1">
      <alignment/>
      <protection/>
    </xf>
    <xf numFmtId="188" fontId="2" fillId="0" borderId="0" xfId="0" applyNumberFormat="1" applyFont="1" applyBorder="1" applyAlignment="1">
      <alignment/>
    </xf>
    <xf numFmtId="188" fontId="3" fillId="0" borderId="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188" fontId="5" fillId="0" borderId="0" xfId="0" applyNumberFormat="1" applyFont="1" applyBorder="1" applyAlignment="1" applyProtection="1">
      <alignment horizontal="centerContinuous"/>
      <protection/>
    </xf>
    <xf numFmtId="188" fontId="6" fillId="0" borderId="0" xfId="0" applyNumberFormat="1" applyFont="1" applyBorder="1" applyAlignment="1" applyProtection="1">
      <alignment horizontal="centerContinuous"/>
      <protection/>
    </xf>
    <xf numFmtId="188" fontId="7" fillId="0" borderId="0" xfId="0" applyNumberFormat="1" applyFont="1" applyBorder="1" applyAlignment="1" applyProtection="1">
      <alignment horizontal="centerContinuous"/>
      <protection/>
    </xf>
    <xf numFmtId="188" fontId="2" fillId="0" borderId="0" xfId="0" applyNumberFormat="1" applyFont="1" applyBorder="1" applyAlignment="1" applyProtection="1">
      <alignment horizontal="centerContinuous"/>
      <protection/>
    </xf>
    <xf numFmtId="188" fontId="4" fillId="0" borderId="10" xfId="0" applyNumberFormat="1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/>
      <protection/>
    </xf>
    <xf numFmtId="188" fontId="4" fillId="0" borderId="11" xfId="0" applyNumberFormat="1" applyFont="1" applyBorder="1" applyAlignment="1" applyProtection="1">
      <alignment horizontal="center"/>
      <protection/>
    </xf>
    <xf numFmtId="188" fontId="4" fillId="0" borderId="12" xfId="0" applyNumberFormat="1" applyFont="1" applyBorder="1" applyAlignment="1" applyProtection="1">
      <alignment horizontal="center"/>
      <protection/>
    </xf>
    <xf numFmtId="188" fontId="4" fillId="0" borderId="13" xfId="0" applyNumberFormat="1" applyFont="1" applyBorder="1" applyAlignment="1" applyProtection="1">
      <alignment horizontal="center"/>
      <protection/>
    </xf>
    <xf numFmtId="188" fontId="8" fillId="0" borderId="14" xfId="0" applyNumberFormat="1" applyFont="1" applyFill="1" applyBorder="1" applyAlignment="1" applyProtection="1">
      <alignment horizontal="center"/>
      <protection/>
    </xf>
    <xf numFmtId="188" fontId="8" fillId="0" borderId="15" xfId="0" applyNumberFormat="1" applyFont="1" applyFill="1" applyBorder="1" applyAlignment="1" applyProtection="1">
      <alignment horizontal="center"/>
      <protection/>
    </xf>
    <xf numFmtId="188" fontId="8" fillId="0" borderId="16" xfId="0" applyNumberFormat="1" applyFont="1" applyFill="1" applyBorder="1" applyAlignment="1" applyProtection="1">
      <alignment horizontal="center"/>
      <protection/>
    </xf>
    <xf numFmtId="188" fontId="4" fillId="0" borderId="17" xfId="0" applyNumberFormat="1" applyFont="1" applyBorder="1" applyAlignment="1" applyProtection="1">
      <alignment horizontal="center"/>
      <protection/>
    </xf>
    <xf numFmtId="188" fontId="4" fillId="0" borderId="18" xfId="0" applyNumberFormat="1" applyFont="1" applyBorder="1" applyAlignment="1" applyProtection="1">
      <alignment horizontal="center"/>
      <protection/>
    </xf>
    <xf numFmtId="188" fontId="4" fillId="0" borderId="19" xfId="0" applyNumberFormat="1" applyFont="1" applyBorder="1" applyAlignment="1" applyProtection="1">
      <alignment horizontal="center"/>
      <protection/>
    </xf>
    <xf numFmtId="188" fontId="8" fillId="0" borderId="20" xfId="0" applyNumberFormat="1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center"/>
      <protection/>
    </xf>
    <xf numFmtId="188" fontId="8" fillId="0" borderId="21" xfId="0" applyNumberFormat="1" applyFont="1" applyFill="1" applyBorder="1" applyAlignment="1" applyProtection="1">
      <alignment horizontal="center"/>
      <protection/>
    </xf>
    <xf numFmtId="188" fontId="8" fillId="0" borderId="22" xfId="0" applyNumberFormat="1" applyFont="1" applyFill="1" applyBorder="1" applyAlignment="1" applyProtection="1">
      <alignment horizontal="center"/>
      <protection/>
    </xf>
    <xf numFmtId="188" fontId="8" fillId="0" borderId="23" xfId="0" applyNumberFormat="1" applyFont="1" applyFill="1" applyBorder="1" applyAlignment="1" applyProtection="1">
      <alignment horizontal="center"/>
      <protection/>
    </xf>
    <xf numFmtId="188" fontId="8" fillId="0" borderId="24" xfId="0" applyNumberFormat="1" applyFont="1" applyFill="1" applyBorder="1" applyAlignment="1" applyProtection="1">
      <alignment horizontal="center"/>
      <protection/>
    </xf>
    <xf numFmtId="188" fontId="9" fillId="0" borderId="25" xfId="0" applyNumberFormat="1" applyFont="1" applyBorder="1" applyAlignment="1" applyProtection="1">
      <alignment horizontal="center"/>
      <protection/>
    </xf>
    <xf numFmtId="188" fontId="9" fillId="0" borderId="0" xfId="0" applyNumberFormat="1" applyFont="1" applyBorder="1" applyAlignment="1">
      <alignment horizontal="center"/>
    </xf>
    <xf numFmtId="188" fontId="9" fillId="0" borderId="26" xfId="0" applyNumberFormat="1" applyFont="1" applyBorder="1" applyAlignment="1" applyProtection="1">
      <alignment horizontal="center"/>
      <protection/>
    </xf>
    <xf numFmtId="188" fontId="9" fillId="0" borderId="27" xfId="0" applyNumberFormat="1" applyFont="1" applyBorder="1" applyAlignment="1" applyProtection="1">
      <alignment/>
      <protection/>
    </xf>
    <xf numFmtId="188" fontId="8" fillId="0" borderId="25" xfId="0" applyNumberFormat="1" applyFont="1" applyBorder="1" applyAlignment="1" applyProtection="1">
      <alignment horizontal="center"/>
      <protection/>
    </xf>
    <xf numFmtId="188" fontId="8" fillId="0" borderId="0" xfId="0" applyNumberFormat="1" applyFont="1" applyBorder="1" applyAlignment="1">
      <alignment horizontal="center"/>
    </xf>
    <xf numFmtId="188" fontId="8" fillId="0" borderId="26" xfId="0" applyNumberFormat="1" applyFont="1" applyBorder="1" applyAlignment="1" applyProtection="1">
      <alignment horizontal="center"/>
      <protection/>
    </xf>
    <xf numFmtId="188" fontId="8" fillId="0" borderId="28" xfId="0" applyNumberFormat="1" applyFont="1" applyBorder="1" applyAlignment="1" applyProtection="1">
      <alignment horizontal="center"/>
      <protection/>
    </xf>
    <xf numFmtId="188" fontId="4" fillId="0" borderId="29" xfId="0" applyNumberFormat="1" applyFont="1" applyBorder="1" applyAlignment="1" applyProtection="1">
      <alignment/>
      <protection/>
    </xf>
    <xf numFmtId="188" fontId="4" fillId="0" borderId="30" xfId="0" applyNumberFormat="1" applyFont="1" applyBorder="1" applyAlignment="1" applyProtection="1">
      <alignment/>
      <protection/>
    </xf>
    <xf numFmtId="188" fontId="4" fillId="0" borderId="31" xfId="0" applyNumberFormat="1" applyFont="1" applyBorder="1" applyAlignment="1" applyProtection="1">
      <alignment horizontal="center"/>
      <protection/>
    </xf>
    <xf numFmtId="188" fontId="4" fillId="0" borderId="32" xfId="0" applyNumberFormat="1" applyFont="1" applyBorder="1" applyAlignment="1" applyProtection="1">
      <alignment horizontal="center"/>
      <protection/>
    </xf>
    <xf numFmtId="188" fontId="4" fillId="0" borderId="33" xfId="0" applyNumberFormat="1" applyFont="1" applyBorder="1" applyAlignment="1" applyProtection="1">
      <alignment horizontal="center"/>
      <protection/>
    </xf>
    <xf numFmtId="188" fontId="12" fillId="0" borderId="34" xfId="0" applyNumberFormat="1" applyFont="1" applyBorder="1" applyAlignment="1" applyProtection="1">
      <alignment horizontal="center"/>
      <protection/>
    </xf>
    <xf numFmtId="188" fontId="4" fillId="0" borderId="35" xfId="0" applyNumberFormat="1" applyFont="1" applyBorder="1" applyAlignment="1" applyProtection="1">
      <alignment/>
      <protection/>
    </xf>
    <xf numFmtId="188" fontId="4" fillId="0" borderId="10" xfId="0" applyNumberFormat="1" applyFont="1" applyBorder="1" applyAlignment="1" applyProtection="1">
      <alignment horizontal="centerContinuous"/>
      <protection/>
    </xf>
    <xf numFmtId="188" fontId="4" fillId="0" borderId="36" xfId="0" applyNumberFormat="1" applyFont="1" applyBorder="1" applyAlignment="1" applyProtection="1">
      <alignment horizontal="centerContinuous"/>
      <protection/>
    </xf>
    <xf numFmtId="188" fontId="4" fillId="32" borderId="17" xfId="0" applyNumberFormat="1" applyFont="1" applyFill="1" applyBorder="1" applyAlignment="1" applyProtection="1">
      <alignment/>
      <protection/>
    </xf>
    <xf numFmtId="188" fontId="13" fillId="0" borderId="18" xfId="0" applyNumberFormat="1" applyFont="1" applyBorder="1" applyAlignment="1" applyProtection="1">
      <alignment horizontal="left"/>
      <protection/>
    </xf>
    <xf numFmtId="188" fontId="4" fillId="0" borderId="19" xfId="0" applyNumberFormat="1" applyFont="1" applyBorder="1" applyAlignment="1" applyProtection="1">
      <alignment/>
      <protection/>
    </xf>
    <xf numFmtId="188" fontId="4" fillId="0" borderId="20" xfId="0" applyNumberFormat="1" applyFont="1" applyBorder="1" applyAlignment="1" applyProtection="1">
      <alignment horizontal="center"/>
      <protection/>
    </xf>
    <xf numFmtId="188" fontId="4" fillId="0" borderId="37" xfId="0" applyNumberFormat="1" applyFont="1" applyBorder="1" applyAlignment="1" applyProtection="1">
      <alignment/>
      <protection/>
    </xf>
    <xf numFmtId="188" fontId="4" fillId="0" borderId="0" xfId="0" applyNumberFormat="1" applyFont="1" applyBorder="1" applyAlignment="1" applyProtection="1">
      <alignment horizontal="center"/>
      <protection/>
    </xf>
    <xf numFmtId="188" fontId="4" fillId="0" borderId="21" xfId="0" applyNumberFormat="1" applyFont="1" applyBorder="1" applyAlignment="1" applyProtection="1">
      <alignment/>
      <protection/>
    </xf>
    <xf numFmtId="188" fontId="4" fillId="0" borderId="0" xfId="0" applyNumberFormat="1" applyFont="1" applyBorder="1" applyAlignment="1" applyProtection="1">
      <alignment/>
      <protection locked="0"/>
    </xf>
    <xf numFmtId="188" fontId="4" fillId="32" borderId="17" xfId="0" applyNumberFormat="1" applyFont="1" applyFill="1" applyBorder="1" applyAlignment="1" applyProtection="1" quotePrefix="1">
      <alignment horizontal="centerContinuous"/>
      <protection/>
    </xf>
    <xf numFmtId="188" fontId="4" fillId="0" borderId="18" xfId="0" applyNumberFormat="1" applyFont="1" applyBorder="1" applyAlignment="1" applyProtection="1">
      <alignment horizontal="left"/>
      <protection/>
    </xf>
    <xf numFmtId="188" fontId="4" fillId="0" borderId="34" xfId="0" applyNumberFormat="1" applyFont="1" applyBorder="1" applyAlignment="1" applyProtection="1">
      <alignment/>
      <protection locked="0"/>
    </xf>
    <xf numFmtId="188" fontId="4" fillId="0" borderId="10" xfId="0" applyNumberFormat="1" applyFont="1" applyBorder="1" applyAlignment="1" applyProtection="1">
      <alignment/>
      <protection locked="0"/>
    </xf>
    <xf numFmtId="188" fontId="4" fillId="32" borderId="20" xfId="0" applyNumberFormat="1" applyFont="1" applyFill="1" applyBorder="1" applyAlignment="1" applyProtection="1">
      <alignment horizontal="center"/>
      <protection/>
    </xf>
    <xf numFmtId="188" fontId="4" fillId="32" borderId="37" xfId="0" applyNumberFormat="1" applyFont="1" applyFill="1" applyBorder="1" applyAlignment="1" applyProtection="1">
      <alignment/>
      <protection/>
    </xf>
    <xf numFmtId="188" fontId="4" fillId="32" borderId="0" xfId="0" applyNumberFormat="1" applyFont="1" applyFill="1" applyBorder="1" applyAlignment="1" applyProtection="1">
      <alignment horizontal="center"/>
      <protection/>
    </xf>
    <xf numFmtId="188" fontId="4" fillId="32" borderId="21" xfId="0" applyNumberFormat="1" applyFont="1" applyFill="1" applyBorder="1" applyAlignment="1" applyProtection="1">
      <alignment/>
      <protection/>
    </xf>
    <xf numFmtId="188" fontId="4" fillId="0" borderId="34" xfId="0" applyNumberFormat="1" applyFont="1" applyFill="1" applyBorder="1" applyAlignment="1" applyProtection="1">
      <alignment/>
      <protection locked="0"/>
    </xf>
    <xf numFmtId="188" fontId="4" fillId="0" borderId="37" xfId="0" applyNumberFormat="1" applyFont="1" applyFill="1" applyBorder="1" applyAlignment="1" applyProtection="1">
      <alignment/>
      <protection/>
    </xf>
    <xf numFmtId="188" fontId="4" fillId="0" borderId="10" xfId="0" applyNumberFormat="1" applyFont="1" applyFill="1" applyBorder="1" applyAlignment="1" applyProtection="1">
      <alignment/>
      <protection locked="0"/>
    </xf>
    <xf numFmtId="188" fontId="4" fillId="0" borderId="21" xfId="0" applyNumberFormat="1" applyFont="1" applyFill="1" applyBorder="1" applyAlignment="1" applyProtection="1">
      <alignment/>
      <protection/>
    </xf>
    <xf numFmtId="188" fontId="4" fillId="32" borderId="38" xfId="0" applyNumberFormat="1" applyFont="1" applyFill="1" applyBorder="1" applyAlignment="1" applyProtection="1">
      <alignment horizontal="center"/>
      <protection/>
    </xf>
    <xf numFmtId="188" fontId="4" fillId="0" borderId="18" xfId="0" applyNumberFormat="1" applyFont="1" applyBorder="1" applyAlignment="1" applyProtection="1">
      <alignment horizontal="left" wrapText="1"/>
      <protection/>
    </xf>
    <xf numFmtId="188" fontId="13" fillId="0" borderId="18" xfId="0" applyNumberFormat="1" applyFont="1" applyBorder="1" applyAlignment="1" applyProtection="1">
      <alignment horizontal="left" wrapText="1"/>
      <protection/>
    </xf>
    <xf numFmtId="188" fontId="4" fillId="0" borderId="0" xfId="0" applyNumberFormat="1" applyFont="1" applyFill="1" applyBorder="1" applyAlignment="1" applyProtection="1">
      <alignment/>
      <protection/>
    </xf>
    <xf numFmtId="188" fontId="4" fillId="32" borderId="39" xfId="0" applyNumberFormat="1" applyFont="1" applyFill="1" applyBorder="1" applyAlignment="1" applyProtection="1">
      <alignment horizontal="centerContinuous"/>
      <protection/>
    </xf>
    <xf numFmtId="188" fontId="4" fillId="0" borderId="19" xfId="0" applyNumberFormat="1" applyFont="1" applyBorder="1" applyAlignment="1" applyProtection="1">
      <alignment horizontal="left"/>
      <protection/>
    </xf>
    <xf numFmtId="188" fontId="4" fillId="0" borderId="23" xfId="0" applyNumberFormat="1" applyFont="1" applyBorder="1" applyAlignment="1" applyProtection="1">
      <alignment horizontal="left"/>
      <protection/>
    </xf>
    <xf numFmtId="188" fontId="4" fillId="0" borderId="24" xfId="0" applyNumberFormat="1" applyFont="1" applyBorder="1" applyAlignment="1" applyProtection="1">
      <alignment/>
      <protection/>
    </xf>
    <xf numFmtId="188" fontId="15" fillId="0" borderId="0" xfId="0" applyNumberFormat="1" applyFont="1" applyBorder="1" applyAlignment="1" applyProtection="1">
      <alignment horizontal="centerContinuous"/>
      <protection/>
    </xf>
    <xf numFmtId="188" fontId="16" fillId="0" borderId="0" xfId="0" applyNumberFormat="1" applyFont="1" applyBorder="1" applyAlignment="1" applyProtection="1">
      <alignment horizontal="centerContinuous"/>
      <protection/>
    </xf>
    <xf numFmtId="188" fontId="17" fillId="0" borderId="0" xfId="0" applyNumberFormat="1" applyFont="1" applyBorder="1" applyAlignment="1" applyProtection="1">
      <alignment horizontal="centerContinuous"/>
      <protection/>
    </xf>
    <xf numFmtId="188" fontId="18" fillId="0" borderId="0" xfId="0" applyNumberFormat="1" applyFont="1" applyBorder="1" applyAlignment="1">
      <alignment horizontal="right" wrapText="1"/>
    </xf>
    <xf numFmtId="188" fontId="18" fillId="0" borderId="0" xfId="0" applyNumberFormat="1" applyFont="1" applyBorder="1" applyAlignment="1">
      <alignment horizontal="right"/>
    </xf>
    <xf numFmtId="188" fontId="19" fillId="0" borderId="0" xfId="0" applyNumberFormat="1" applyFont="1" applyBorder="1" applyAlignment="1" applyProtection="1">
      <alignment horizontal="right"/>
      <protection/>
    </xf>
    <xf numFmtId="188" fontId="19" fillId="0" borderId="0" xfId="0" applyNumberFormat="1" applyFont="1" applyBorder="1" applyAlignment="1">
      <alignment horizontal="right"/>
    </xf>
    <xf numFmtId="188" fontId="22" fillId="0" borderId="0" xfId="0" applyNumberFormat="1" applyFont="1" applyAlignment="1" applyProtection="1">
      <alignment horizontal="right"/>
      <protection/>
    </xf>
    <xf numFmtId="188" fontId="4" fillId="0" borderId="39" xfId="0" applyNumberFormat="1" applyFont="1" applyBorder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left"/>
      <protection/>
    </xf>
    <xf numFmtId="188" fontId="4" fillId="0" borderId="21" xfId="0" applyNumberFormat="1" applyFont="1" applyBorder="1" applyAlignment="1" applyProtection="1">
      <alignment horizontal="left"/>
      <protection/>
    </xf>
    <xf numFmtId="188" fontId="4" fillId="32" borderId="39" xfId="0" applyNumberFormat="1" applyFont="1" applyFill="1" applyBorder="1" applyAlignment="1" applyProtection="1" quotePrefix="1">
      <alignment horizontal="centerContinuous"/>
      <protection/>
    </xf>
    <xf numFmtId="188" fontId="13" fillId="0" borderId="0" xfId="0" applyNumberFormat="1" applyFont="1" applyBorder="1" applyAlignment="1" applyProtection="1">
      <alignment horizontal="left" wrapText="1"/>
      <protection/>
    </xf>
    <xf numFmtId="188" fontId="4" fillId="32" borderId="40" xfId="0" applyNumberFormat="1" applyFont="1" applyFill="1" applyBorder="1" applyAlignment="1" applyProtection="1">
      <alignment horizontal="centerContinuous"/>
      <protection/>
    </xf>
    <xf numFmtId="188" fontId="4" fillId="0" borderId="41" xfId="0" applyNumberFormat="1" applyFont="1" applyBorder="1" applyAlignment="1" applyProtection="1">
      <alignment horizontal="left"/>
      <protection/>
    </xf>
    <xf numFmtId="188" fontId="4" fillId="0" borderId="42" xfId="0" applyNumberFormat="1" applyFont="1" applyBorder="1" applyAlignment="1" applyProtection="1">
      <alignment horizontal="left"/>
      <protection/>
    </xf>
    <xf numFmtId="188" fontId="4" fillId="0" borderId="41" xfId="0" applyNumberFormat="1" applyFont="1" applyBorder="1" applyAlignment="1" applyProtection="1">
      <alignment/>
      <protection/>
    </xf>
    <xf numFmtId="188" fontId="4" fillId="0" borderId="43" xfId="0" applyNumberFormat="1" applyFont="1" applyBorder="1" applyAlignment="1" applyProtection="1">
      <alignment/>
      <protection/>
    </xf>
    <xf numFmtId="2" fontId="0" fillId="0" borderId="44" xfId="0" applyNumberFormat="1" applyBorder="1" applyAlignment="1">
      <alignment/>
    </xf>
    <xf numFmtId="46" fontId="0" fillId="0" borderId="44" xfId="0" applyNumberFormat="1" applyBorder="1" applyAlignment="1">
      <alignment/>
    </xf>
    <xf numFmtId="2" fontId="4" fillId="0" borderId="45" xfId="0" applyNumberFormat="1" applyFont="1" applyBorder="1" applyAlignment="1" applyProtection="1">
      <alignment/>
      <protection locked="0"/>
    </xf>
    <xf numFmtId="2" fontId="4" fillId="0" borderId="44" xfId="0" applyNumberFormat="1" applyFont="1" applyBorder="1" applyAlignment="1" applyProtection="1">
      <alignment/>
      <protection/>
    </xf>
    <xf numFmtId="2" fontId="4" fillId="0" borderId="46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/>
    </xf>
    <xf numFmtId="46" fontId="4" fillId="0" borderId="0" xfId="0" applyNumberFormat="1" applyFont="1" applyBorder="1" applyAlignment="1" applyProtection="1">
      <alignment/>
      <protection/>
    </xf>
    <xf numFmtId="46" fontId="4" fillId="0" borderId="47" xfId="0" applyNumberFormat="1" applyFont="1" applyBorder="1" applyAlignment="1" applyProtection="1">
      <alignment/>
      <protection/>
    </xf>
    <xf numFmtId="46" fontId="4" fillId="0" borderId="38" xfId="0" applyNumberFormat="1" applyFont="1" applyBorder="1" applyAlignment="1" applyProtection="1">
      <alignment/>
      <protection/>
    </xf>
    <xf numFmtId="188" fontId="4" fillId="0" borderId="23" xfId="0" applyNumberFormat="1" applyFont="1" applyBorder="1" applyAlignment="1" applyProtection="1">
      <alignment/>
      <protection/>
    </xf>
    <xf numFmtId="188" fontId="4" fillId="0" borderId="47" xfId="0" applyNumberFormat="1" applyFont="1" applyBorder="1" applyAlignment="1" applyProtection="1">
      <alignment/>
      <protection/>
    </xf>
    <xf numFmtId="2" fontId="4" fillId="0" borderId="45" xfId="0" applyNumberFormat="1" applyFont="1" applyBorder="1" applyAlignment="1" applyProtection="1">
      <alignment/>
      <protection/>
    </xf>
    <xf numFmtId="188" fontId="13" fillId="0" borderId="0" xfId="0" applyNumberFormat="1" applyFont="1" applyBorder="1" applyAlignment="1" applyProtection="1">
      <alignment/>
      <protection/>
    </xf>
    <xf numFmtId="188" fontId="21" fillId="0" borderId="10" xfId="53" applyNumberFormat="1" applyBorder="1" applyAlignment="1" applyProtection="1">
      <alignment horizontal="left"/>
      <protection locked="0"/>
    </xf>
    <xf numFmtId="1" fontId="0" fillId="0" borderId="45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4" fillId="0" borderId="34" xfId="0" applyNumberFormat="1" applyFont="1" applyBorder="1" applyAlignment="1" applyProtection="1">
      <alignment/>
      <protection locked="0"/>
    </xf>
    <xf numFmtId="1" fontId="4" fillId="32" borderId="20" xfId="0" applyNumberFormat="1" applyFont="1" applyFill="1" applyBorder="1" applyAlignment="1" applyProtection="1">
      <alignment horizontal="center"/>
      <protection/>
    </xf>
    <xf numFmtId="1" fontId="4" fillId="0" borderId="48" xfId="0" applyNumberFormat="1" applyFont="1" applyBorder="1" applyAlignment="1" applyProtection="1">
      <alignment horizontal="left"/>
      <protection/>
    </xf>
    <xf numFmtId="1" fontId="4" fillId="0" borderId="10" xfId="0" applyNumberFormat="1" applyFont="1" applyBorder="1" applyAlignment="1" applyProtection="1">
      <alignment/>
      <protection locked="0"/>
    </xf>
    <xf numFmtId="1" fontId="25" fillId="0" borderId="45" xfId="0" applyNumberFormat="1" applyFont="1" applyBorder="1" applyAlignment="1" applyProtection="1">
      <alignment/>
      <protection locked="0"/>
    </xf>
    <xf numFmtId="1" fontId="25" fillId="0" borderId="0" xfId="0" applyNumberFormat="1" applyFont="1" applyBorder="1" applyAlignment="1" applyProtection="1">
      <alignment/>
      <protection/>
    </xf>
    <xf numFmtId="1" fontId="25" fillId="0" borderId="44" xfId="0" applyNumberFormat="1" applyFont="1" applyBorder="1" applyAlignment="1" applyProtection="1">
      <alignment/>
      <protection/>
    </xf>
    <xf numFmtId="1" fontId="25" fillId="0" borderId="45" xfId="0" applyNumberFormat="1" applyFont="1" applyBorder="1" applyAlignment="1" applyProtection="1">
      <alignment/>
      <protection/>
    </xf>
    <xf numFmtId="1" fontId="25" fillId="0" borderId="47" xfId="0" applyNumberFormat="1" applyFont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 locked="0"/>
    </xf>
    <xf numFmtId="188" fontId="3" fillId="0" borderId="37" xfId="0" applyNumberFormat="1" applyFont="1" applyBorder="1" applyAlignment="1" applyProtection="1">
      <alignment/>
      <protection/>
    </xf>
    <xf numFmtId="188" fontId="3" fillId="0" borderId="47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1" fontId="0" fillId="0" borderId="44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44" xfId="0" applyFill="1" applyBorder="1" applyAlignment="1">
      <alignment/>
    </xf>
    <xf numFmtId="1" fontId="4" fillId="0" borderId="45" xfId="0" applyNumberFormat="1" applyFont="1" applyBorder="1" applyAlignment="1" applyProtection="1">
      <alignment horizontal="right"/>
      <protection locked="0"/>
    </xf>
    <xf numFmtId="1" fontId="4" fillId="32" borderId="45" xfId="0" applyNumberFormat="1" applyFont="1" applyFill="1" applyBorder="1" applyAlignment="1" applyProtection="1">
      <alignment horizontal="right"/>
      <protection/>
    </xf>
    <xf numFmtId="1" fontId="4" fillId="0" borderId="45" xfId="0" applyNumberFormat="1" applyFont="1" applyBorder="1" applyAlignment="1" applyProtection="1">
      <alignment horizontal="right"/>
      <protection/>
    </xf>
    <xf numFmtId="188" fontId="4" fillId="0" borderId="45" xfId="0" applyNumberFormat="1" applyFont="1" applyBorder="1" applyAlignment="1" applyProtection="1">
      <alignment/>
      <protection locked="0"/>
    </xf>
    <xf numFmtId="188" fontId="4" fillId="0" borderId="45" xfId="0" applyNumberFormat="1" applyFont="1" applyBorder="1" applyAlignment="1" applyProtection="1">
      <alignment horizontal="left"/>
      <protection/>
    </xf>
    <xf numFmtId="188" fontId="4" fillId="32" borderId="0" xfId="0" applyNumberFormat="1" applyFont="1" applyFill="1" applyBorder="1" applyAlignment="1" applyProtection="1">
      <alignment/>
      <protection/>
    </xf>
    <xf numFmtId="188" fontId="4" fillId="32" borderId="45" xfId="0" applyNumberFormat="1" applyFont="1" applyFill="1" applyBorder="1" applyAlignment="1" applyProtection="1">
      <alignment horizontal="center"/>
      <protection/>
    </xf>
    <xf numFmtId="1" fontId="0" fillId="0" borderId="49" xfId="0" applyNumberFormat="1" applyBorder="1" applyAlignment="1">
      <alignment/>
    </xf>
    <xf numFmtId="188" fontId="4" fillId="0" borderId="45" xfId="0" applyNumberFormat="1" applyFont="1" applyBorder="1" applyAlignment="1" applyProtection="1">
      <alignment/>
      <protection/>
    </xf>
    <xf numFmtId="188" fontId="4" fillId="32" borderId="45" xfId="0" applyNumberFormat="1" applyFont="1" applyFill="1" applyBorder="1" applyAlignment="1" applyProtection="1">
      <alignment/>
      <protection/>
    </xf>
    <xf numFmtId="188" fontId="4" fillId="0" borderId="45" xfId="0" applyNumberFormat="1" applyFont="1" applyFill="1" applyBorder="1" applyAlignment="1" applyProtection="1">
      <alignment/>
      <protection locked="0"/>
    </xf>
    <xf numFmtId="188" fontId="4" fillId="0" borderId="45" xfId="0" applyNumberFormat="1" applyFont="1" applyFill="1" applyBorder="1" applyAlignment="1" applyProtection="1">
      <alignment/>
      <protection/>
    </xf>
    <xf numFmtId="1" fontId="0" fillId="33" borderId="45" xfId="0" applyNumberFormat="1" applyFill="1" applyBorder="1" applyAlignment="1">
      <alignment/>
    </xf>
    <xf numFmtId="188" fontId="4" fillId="33" borderId="41" xfId="0" applyNumberFormat="1" applyFont="1" applyFill="1" applyBorder="1" applyAlignment="1" applyProtection="1">
      <alignment horizontal="left"/>
      <protection/>
    </xf>
    <xf numFmtId="188" fontId="4" fillId="33" borderId="42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88" fontId="4" fillId="0" borderId="50" xfId="0" applyNumberFormat="1" applyFont="1" applyBorder="1" applyAlignment="1" applyProtection="1">
      <alignment/>
      <protection locked="0"/>
    </xf>
    <xf numFmtId="188" fontId="4" fillId="0" borderId="51" xfId="0" applyNumberFormat="1" applyFont="1" applyBorder="1" applyAlignment="1" applyProtection="1">
      <alignment/>
      <protection/>
    </xf>
    <xf numFmtId="188" fontId="4" fillId="0" borderId="52" xfId="0" applyNumberFormat="1" applyFont="1" applyBorder="1" applyAlignment="1" applyProtection="1">
      <alignment/>
      <protection locked="0"/>
    </xf>
    <xf numFmtId="188" fontId="4" fillId="0" borderId="53" xfId="0" applyNumberFormat="1" applyFont="1" applyBorder="1" applyAlignment="1" applyProtection="1">
      <alignment/>
      <protection locked="0"/>
    </xf>
    <xf numFmtId="1" fontId="3" fillId="0" borderId="54" xfId="0" applyNumberFormat="1" applyFont="1" applyBorder="1" applyAlignment="1" applyProtection="1">
      <alignment horizontal="left"/>
      <protection/>
    </xf>
    <xf numFmtId="188" fontId="4" fillId="0" borderId="55" xfId="0" applyNumberFormat="1" applyFont="1" applyBorder="1" applyAlignment="1" applyProtection="1">
      <alignment horizontal="left"/>
      <protection/>
    </xf>
    <xf numFmtId="188" fontId="3" fillId="0" borderId="10" xfId="0" applyNumberFormat="1" applyFont="1" applyBorder="1" applyAlignment="1" applyProtection="1">
      <alignment/>
      <protection/>
    </xf>
    <xf numFmtId="188" fontId="4" fillId="32" borderId="46" xfId="0" applyNumberFormat="1" applyFont="1" applyFill="1" applyBorder="1" applyAlignment="1" applyProtection="1">
      <alignment horizontal="center"/>
      <protection/>
    </xf>
    <xf numFmtId="188" fontId="4" fillId="0" borderId="49" xfId="0" applyNumberFormat="1" applyFont="1" applyFill="1" applyBorder="1" applyAlignment="1" applyProtection="1">
      <alignment/>
      <protection locked="0"/>
    </xf>
    <xf numFmtId="188" fontId="4" fillId="32" borderId="44" xfId="0" applyNumberFormat="1" applyFont="1" applyFill="1" applyBorder="1" applyAlignment="1" applyProtection="1">
      <alignment horizontal="center"/>
      <protection/>
    </xf>
    <xf numFmtId="188" fontId="4" fillId="32" borderId="49" xfId="0" applyNumberFormat="1" applyFont="1" applyFill="1" applyBorder="1" applyAlignment="1" applyProtection="1">
      <alignment horizontal="center"/>
      <protection/>
    </xf>
    <xf numFmtId="1" fontId="3" fillId="32" borderId="46" xfId="0" applyNumberFormat="1" applyFont="1" applyFill="1" applyBorder="1" applyAlignment="1" applyProtection="1">
      <alignment horizontal="center"/>
      <protection/>
    </xf>
    <xf numFmtId="1" fontId="3" fillId="0" borderId="49" xfId="0" applyNumberFormat="1" applyFont="1" applyBorder="1" applyAlignment="1" applyProtection="1">
      <alignment/>
      <protection locked="0"/>
    </xf>
    <xf numFmtId="1" fontId="3" fillId="32" borderId="44" xfId="0" applyNumberFormat="1" applyFont="1" applyFill="1" applyBorder="1" applyAlignment="1" applyProtection="1">
      <alignment horizontal="center"/>
      <protection/>
    </xf>
    <xf numFmtId="1" fontId="3" fillId="32" borderId="49" xfId="0" applyNumberFormat="1" applyFont="1" applyFill="1" applyBorder="1" applyAlignment="1" applyProtection="1">
      <alignment horizontal="center"/>
      <protection/>
    </xf>
    <xf numFmtId="188" fontId="4" fillId="0" borderId="49" xfId="0" applyNumberFormat="1" applyFont="1" applyBorder="1" applyAlignment="1" applyProtection="1">
      <alignment/>
      <protection locked="0"/>
    </xf>
    <xf numFmtId="188" fontId="3" fillId="0" borderId="0" xfId="0" applyNumberFormat="1" applyFont="1" applyFill="1" applyBorder="1" applyAlignment="1" applyProtection="1">
      <alignment/>
      <protection/>
    </xf>
    <xf numFmtId="188" fontId="10" fillId="0" borderId="56" xfId="0" applyNumberFormat="1" applyFont="1" applyBorder="1" applyAlignment="1" applyProtection="1">
      <alignment horizontal="center"/>
      <protection/>
    </xf>
    <xf numFmtId="1" fontId="0" fillId="34" borderId="45" xfId="0" applyNumberFormat="1" applyFill="1" applyBorder="1" applyAlignment="1">
      <alignment/>
    </xf>
    <xf numFmtId="188" fontId="11" fillId="0" borderId="25" xfId="0" applyNumberFormat="1" applyFont="1" applyBorder="1" applyAlignment="1" applyProtection="1">
      <alignment horizontal="center"/>
      <protection/>
    </xf>
    <xf numFmtId="188" fontId="11" fillId="0" borderId="57" xfId="0" applyNumberFormat="1" applyFont="1" applyBorder="1" applyAlignment="1" applyProtection="1">
      <alignment horizontal="center"/>
      <protection/>
    </xf>
    <xf numFmtId="188" fontId="11" fillId="0" borderId="56" xfId="0" applyNumberFormat="1" applyFont="1" applyBorder="1" applyAlignment="1" applyProtection="1">
      <alignment horizontal="center"/>
      <protection/>
    </xf>
    <xf numFmtId="188" fontId="11" fillId="0" borderId="28" xfId="0" applyNumberFormat="1" applyFont="1" applyBorder="1" applyAlignment="1" applyProtection="1">
      <alignment horizontal="center"/>
      <protection/>
    </xf>
    <xf numFmtId="188" fontId="4" fillId="0" borderId="40" xfId="0" applyNumberFormat="1" applyFont="1" applyBorder="1" applyAlignment="1" applyProtection="1">
      <alignment horizontal="left"/>
      <protection locked="0"/>
    </xf>
    <xf numFmtId="188" fontId="4" fillId="0" borderId="41" xfId="0" applyNumberFormat="1" applyFont="1" applyBorder="1" applyAlignment="1" applyProtection="1">
      <alignment horizontal="left"/>
      <protection locked="0"/>
    </xf>
    <xf numFmtId="188" fontId="4" fillId="0" borderId="43" xfId="0" applyNumberFormat="1" applyFont="1" applyBorder="1" applyAlignment="1" applyProtection="1">
      <alignment horizontal="left"/>
      <protection locked="0"/>
    </xf>
    <xf numFmtId="188" fontId="9" fillId="0" borderId="20" xfId="0" applyNumberFormat="1" applyFont="1" applyFill="1" applyBorder="1" applyAlignment="1">
      <alignment horizontal="center"/>
    </xf>
    <xf numFmtId="188" fontId="9" fillId="0" borderId="0" xfId="0" applyNumberFormat="1" applyFont="1" applyFill="1" applyBorder="1" applyAlignment="1">
      <alignment horizontal="center"/>
    </xf>
    <xf numFmtId="188" fontId="9" fillId="0" borderId="27" xfId="0" applyNumberFormat="1" applyFont="1" applyFill="1" applyBorder="1" applyAlignment="1">
      <alignment horizontal="center"/>
    </xf>
    <xf numFmtId="188" fontId="9" fillId="0" borderId="22" xfId="0" applyNumberFormat="1" applyFont="1" applyBorder="1" applyAlignment="1">
      <alignment horizontal="center"/>
    </xf>
    <xf numFmtId="188" fontId="9" fillId="0" borderId="23" xfId="0" applyNumberFormat="1" applyFont="1" applyBorder="1" applyAlignment="1">
      <alignment horizontal="center"/>
    </xf>
    <xf numFmtId="188" fontId="9" fillId="0" borderId="55" xfId="0" applyNumberFormat="1" applyFont="1" applyBorder="1" applyAlignment="1">
      <alignment horizontal="center"/>
    </xf>
    <xf numFmtId="188" fontId="13" fillId="0" borderId="0" xfId="0" applyNumberFormat="1" applyFont="1" applyBorder="1" applyAlignment="1" applyProtection="1">
      <alignment horizontal="left"/>
      <protection locked="0"/>
    </xf>
    <xf numFmtId="188" fontId="13" fillId="0" borderId="10" xfId="0" applyNumberFormat="1" applyFont="1" applyBorder="1" applyAlignment="1" applyProtection="1">
      <alignment horizontal="left"/>
      <protection locked="0"/>
    </xf>
    <xf numFmtId="188" fontId="9" fillId="0" borderId="14" xfId="0" applyNumberFormat="1" applyFont="1" applyFill="1" applyBorder="1" applyAlignment="1">
      <alignment horizontal="center"/>
    </xf>
    <xf numFmtId="188" fontId="9" fillId="0" borderId="15" xfId="0" applyNumberFormat="1" applyFont="1" applyFill="1" applyBorder="1" applyAlignment="1">
      <alignment horizontal="center"/>
    </xf>
    <xf numFmtId="188" fontId="9" fillId="0" borderId="58" xfId="0" applyNumberFormat="1" applyFont="1" applyFill="1" applyBorder="1" applyAlignment="1">
      <alignment horizontal="center"/>
    </xf>
    <xf numFmtId="188" fontId="10" fillId="0" borderId="25" xfId="0" applyNumberFormat="1" applyFont="1" applyBorder="1" applyAlignment="1" applyProtection="1">
      <alignment horizontal="center"/>
      <protection/>
    </xf>
    <xf numFmtId="188" fontId="10" fillId="0" borderId="57" xfId="0" applyNumberFormat="1" applyFont="1" applyBorder="1" applyAlignment="1" applyProtection="1">
      <alignment horizontal="center"/>
      <protection/>
    </xf>
    <xf numFmtId="188" fontId="10" fillId="0" borderId="56" xfId="0" applyNumberFormat="1" applyFont="1" applyBorder="1" applyAlignment="1" applyProtection="1">
      <alignment horizontal="center"/>
      <protection/>
    </xf>
    <xf numFmtId="188" fontId="10" fillId="0" borderId="5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H47" sqref="H47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3.421875" style="0" customWidth="1"/>
    <col min="5" max="5" width="3.421875" style="0" customWidth="1"/>
    <col min="6" max="6" width="11.8515625" style="0" customWidth="1"/>
    <col min="7" max="7" width="3.00390625" style="0" customWidth="1"/>
    <col min="8" max="8" width="9.7109375" style="0" customWidth="1"/>
    <col min="9" max="9" width="3.28125" style="0" customWidth="1"/>
    <col min="10" max="10" width="10.8515625" style="0" customWidth="1"/>
    <col min="11" max="11" width="2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98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137"/>
      <c r="I18" s="138"/>
      <c r="J18" s="139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140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140"/>
      <c r="K20" s="62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144"/>
      <c r="I21" s="66"/>
      <c r="J21" s="144"/>
      <c r="K21" s="62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145"/>
      <c r="I22" s="66"/>
      <c r="J22" s="145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144"/>
      <c r="I23" s="66"/>
      <c r="J23" s="146"/>
      <c r="K23" s="62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146"/>
      <c r="I24" s="66"/>
      <c r="J24" s="146"/>
      <c r="K24" s="62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3"/>
      <c r="F25" s="93" t="e">
        <f>(F23/F24)*100</f>
        <v>#DIV/0!</v>
      </c>
      <c r="G25" s="10"/>
      <c r="H25" s="146"/>
      <c r="I25" s="66"/>
      <c r="J25" s="146"/>
      <c r="K25" s="62"/>
    </row>
    <row r="26" spans="1:11" ht="28.5" customHeight="1">
      <c r="A26" s="51" t="s">
        <v>50</v>
      </c>
      <c r="B26" s="64" t="s">
        <v>87</v>
      </c>
      <c r="C26" s="19" t="s">
        <v>33</v>
      </c>
      <c r="D26" s="93"/>
      <c r="E26" s="100"/>
      <c r="F26" s="93"/>
      <c r="G26" s="10"/>
      <c r="H26" s="147"/>
      <c r="I26" s="66"/>
      <c r="J26" s="147"/>
      <c r="K26" s="62"/>
    </row>
    <row r="27" spans="1:11" ht="12.75">
      <c r="A27" s="51" t="s">
        <v>51</v>
      </c>
      <c r="B27" s="52" t="s">
        <v>52</v>
      </c>
      <c r="C27" s="19" t="s">
        <v>33</v>
      </c>
      <c r="D27" s="93"/>
      <c r="E27" s="100"/>
      <c r="F27" s="93"/>
      <c r="G27" s="10"/>
      <c r="H27" s="53"/>
      <c r="I27" s="47"/>
      <c r="J27" s="140"/>
      <c r="K27" s="62"/>
    </row>
    <row r="28" spans="1:11" ht="12.75">
      <c r="A28" s="51" t="s">
        <v>53</v>
      </c>
      <c r="B28" s="52" t="s">
        <v>54</v>
      </c>
      <c r="C28" s="19" t="s">
        <v>33</v>
      </c>
      <c r="D28" s="93"/>
      <c r="E28" s="100"/>
      <c r="F28" s="93"/>
      <c r="G28" s="10"/>
      <c r="H28" s="53"/>
      <c r="I28" s="47"/>
      <c r="J28" s="140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93"/>
      <c r="E29" s="100"/>
      <c r="F29" s="93"/>
      <c r="G29" s="10"/>
      <c r="H29" s="53"/>
      <c r="I29" s="47"/>
      <c r="J29" s="140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93"/>
      <c r="E30" s="100"/>
      <c r="F30" s="93"/>
      <c r="G30" s="10"/>
      <c r="H30" s="53"/>
      <c r="I30" s="47"/>
      <c r="J30" s="140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3" t="e">
        <f>(D29/D30)*100</f>
        <v>#DIV/0!</v>
      </c>
      <c r="E31" s="100"/>
      <c r="F31" s="93" t="e">
        <f>(F29/F30)*100</f>
        <v>#DIV/0!</v>
      </c>
      <c r="G31" s="10"/>
      <c r="H31" s="53"/>
      <c r="I31" s="47"/>
      <c r="J31" s="140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422</v>
      </c>
      <c r="E32" s="89"/>
      <c r="F32" s="103"/>
      <c r="G32" s="10"/>
      <c r="H32" s="114"/>
      <c r="I32" s="115"/>
      <c r="J32" s="140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1534</v>
      </c>
      <c r="E33" s="89"/>
      <c r="F33" s="103"/>
      <c r="G33" s="10"/>
      <c r="H33" s="114"/>
      <c r="I33" s="115"/>
      <c r="J33" s="140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1836</v>
      </c>
      <c r="E34" s="90"/>
      <c r="F34" s="103"/>
      <c r="G34" s="10"/>
      <c r="H34" s="114"/>
      <c r="I34" s="115"/>
      <c r="J34" s="140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8907</v>
      </c>
      <c r="E35" s="92"/>
      <c r="F35" s="103"/>
      <c r="G35" s="10"/>
      <c r="H35" s="148"/>
      <c r="I35" s="153"/>
      <c r="J35" s="144"/>
      <c r="K35" s="62"/>
    </row>
    <row r="36" spans="1:11" ht="12.75">
      <c r="A36" s="51" t="s">
        <v>68</v>
      </c>
      <c r="B36" s="52" t="s">
        <v>69</v>
      </c>
      <c r="C36" s="19" t="s">
        <v>36</v>
      </c>
      <c r="D36" s="103">
        <v>190</v>
      </c>
      <c r="E36" s="94"/>
      <c r="F36" s="103"/>
      <c r="G36" s="10"/>
      <c r="H36" s="149"/>
      <c r="I36" s="153"/>
      <c r="J36" s="152"/>
      <c r="K36" s="62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3760</v>
      </c>
      <c r="E37" s="94"/>
      <c r="F37" s="103"/>
      <c r="G37" s="10"/>
      <c r="H37" s="150"/>
      <c r="I37" s="153"/>
      <c r="J37" s="146"/>
      <c r="K37" s="62"/>
    </row>
    <row r="38" spans="1:11" ht="12.75">
      <c r="A38" s="51" t="s">
        <v>72</v>
      </c>
      <c r="B38" s="52" t="s">
        <v>73</v>
      </c>
      <c r="C38" s="19" t="s">
        <v>33</v>
      </c>
      <c r="D38" s="103">
        <v>11621</v>
      </c>
      <c r="E38" s="94"/>
      <c r="F38" s="103"/>
      <c r="G38" s="10"/>
      <c r="H38" s="150"/>
      <c r="I38" s="153"/>
      <c r="J38" s="146"/>
      <c r="K38" s="62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338</v>
      </c>
      <c r="E39" s="92"/>
      <c r="F39" s="103"/>
      <c r="G39" s="10"/>
      <c r="H39" s="151"/>
      <c r="I39" s="153"/>
      <c r="J39" s="147"/>
      <c r="K39" s="62"/>
    </row>
    <row r="40" spans="1:11" ht="12.75">
      <c r="A40" s="51" t="s">
        <v>75</v>
      </c>
      <c r="B40" s="52" t="s">
        <v>52</v>
      </c>
      <c r="C40" s="19" t="s">
        <v>33</v>
      </c>
      <c r="D40" s="103">
        <v>44</v>
      </c>
      <c r="E40" s="94"/>
      <c r="F40" s="103"/>
      <c r="G40" s="10"/>
      <c r="H40" s="114"/>
      <c r="I40" s="115"/>
      <c r="J40" s="140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14"/>
      <c r="I41" s="115"/>
      <c r="J41" s="140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D39+D40</f>
        <v>382</v>
      </c>
      <c r="E42" s="94"/>
      <c r="F42" s="103"/>
      <c r="G42" s="10"/>
      <c r="H42" s="114"/>
      <c r="I42" s="115"/>
      <c r="J42" s="140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503</v>
      </c>
      <c r="E43" s="94"/>
      <c r="F43" s="103"/>
      <c r="G43" s="10"/>
      <c r="H43" s="114"/>
      <c r="I43" s="115"/>
      <c r="J43" s="140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14"/>
      <c r="I44" s="115"/>
      <c r="J44" s="140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14"/>
      <c r="I45" s="115"/>
      <c r="J45" s="140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41"/>
      <c r="I46" s="116"/>
      <c r="J46" s="142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154</v>
      </c>
      <c r="E47" s="95"/>
      <c r="F47" s="103">
        <v>20</v>
      </c>
      <c r="G47" s="10"/>
      <c r="H47" s="114"/>
      <c r="I47" s="143"/>
      <c r="J47" s="140"/>
      <c r="K47" s="49"/>
    </row>
    <row r="48" spans="1:11" ht="13.5" thickBot="1">
      <c r="A48" s="84"/>
      <c r="B48" s="134"/>
      <c r="C48" s="134"/>
      <c r="D48" s="135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D12:G12"/>
    <mergeCell ref="D13:G13"/>
    <mergeCell ref="A50:K50"/>
  </mergeCells>
  <printOptions/>
  <pageMargins left="0.35" right="0.25" top="1" bottom="1" header="0.5" footer="0.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2">
      <selection activeCell="F43" sqref="F43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111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0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0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0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0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0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0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0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SUM(D39:D41)</f>
        <v>0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0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>
        <v>130</v>
      </c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>
        <v>147</v>
      </c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80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E6:K6"/>
    <mergeCell ref="E10:G10"/>
    <mergeCell ref="D11:G11"/>
    <mergeCell ref="D12:G12"/>
    <mergeCell ref="D13:G13"/>
    <mergeCell ref="D15:E15"/>
    <mergeCell ref="F15:G15"/>
    <mergeCell ref="H15:I15"/>
    <mergeCell ref="J15:K15"/>
    <mergeCell ref="A50:K50"/>
    <mergeCell ref="A51:K51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2">
      <selection activeCell="D47" sqref="D47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108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150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48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177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1080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137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3200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3450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288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642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SUM(D39:D41)</f>
        <v>930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2558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0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E6:K6"/>
    <mergeCell ref="E10:G10"/>
    <mergeCell ref="D11:G11"/>
    <mergeCell ref="D12:G12"/>
    <mergeCell ref="D13:G13"/>
    <mergeCell ref="D15:E15"/>
    <mergeCell ref="F15:G15"/>
    <mergeCell ref="H15:I15"/>
    <mergeCell ref="J15:K15"/>
    <mergeCell ref="A50:K50"/>
    <mergeCell ref="A51:K51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2">
      <selection activeCell="F42" sqref="F42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106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0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0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0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0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0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0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0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v>0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0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>
        <v>140</v>
      </c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>
        <v>146</v>
      </c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8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E6:K6"/>
    <mergeCell ref="E10:G10"/>
    <mergeCell ref="D11:G11"/>
    <mergeCell ref="D12:G12"/>
    <mergeCell ref="D13:G13"/>
    <mergeCell ref="D15:E15"/>
    <mergeCell ref="F15:G15"/>
    <mergeCell ref="H15:I15"/>
    <mergeCell ref="J15:K15"/>
    <mergeCell ref="A50:K50"/>
    <mergeCell ref="A51:K51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3">
      <selection activeCell="E43" sqref="E43"/>
    </sheetView>
  </sheetViews>
  <sheetFormatPr defaultColWidth="9.140625" defaultRowHeight="12.75"/>
  <cols>
    <col min="2" max="2" width="31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24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2.75">
      <c r="A7" s="75" t="s">
        <v>6</v>
      </c>
      <c r="B7" s="9" t="s">
        <v>92</v>
      </c>
      <c r="C7" s="10"/>
      <c r="D7" s="78" t="s">
        <v>95</v>
      </c>
      <c r="E7" s="101" t="s">
        <v>112</v>
      </c>
      <c r="F7" s="101"/>
      <c r="G7" s="10"/>
      <c r="H7" s="10"/>
      <c r="I7" s="10"/>
      <c r="J7" s="10"/>
      <c r="K7" s="10"/>
    </row>
    <row r="8" spans="1:11" ht="15.75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2.75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2.75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2.75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4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2.75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42" customHeight="1">
      <c r="A32" s="51" t="s">
        <v>61</v>
      </c>
      <c r="B32" s="65" t="s">
        <v>88</v>
      </c>
      <c r="C32" s="19" t="s">
        <v>33</v>
      </c>
      <c r="D32" s="103">
        <v>0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0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0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0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2.75">
      <c r="A37" s="51" t="s">
        <v>70</v>
      </c>
      <c r="B37" s="52" t="s">
        <v>71</v>
      </c>
      <c r="C37" s="19" t="s">
        <v>33</v>
      </c>
      <c r="D37" s="103">
        <v>0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0</v>
      </c>
      <c r="E38" s="94"/>
      <c r="F38" s="103"/>
      <c r="G38" s="10"/>
      <c r="H38" s="106"/>
      <c r="I38" s="56"/>
      <c r="J38" s="57"/>
      <c r="K38" s="58"/>
    </row>
    <row r="39" spans="1:11" ht="24">
      <c r="A39" s="51" t="s">
        <v>74</v>
      </c>
      <c r="B39" s="64" t="s">
        <v>89</v>
      </c>
      <c r="C39" s="19" t="s">
        <v>33</v>
      </c>
      <c r="D39" s="103">
        <v>0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2.75">
      <c r="A42" s="51" t="s">
        <v>76</v>
      </c>
      <c r="B42" s="52" t="s">
        <v>86</v>
      </c>
      <c r="C42" s="19" t="s">
        <v>33</v>
      </c>
      <c r="D42" s="103">
        <v>0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0</v>
      </c>
      <c r="E43" s="94"/>
      <c r="F43" s="103"/>
      <c r="G43" s="10"/>
      <c r="H43" s="105"/>
      <c r="I43" s="47"/>
      <c r="J43" s="54"/>
      <c r="K43" s="49"/>
    </row>
    <row r="44" spans="1:11" ht="24">
      <c r="A44" s="51" t="s">
        <v>79</v>
      </c>
      <c r="B44" s="65" t="s">
        <v>90</v>
      </c>
      <c r="C44" s="19" t="s">
        <v>36</v>
      </c>
      <c r="D44" s="103">
        <v>42</v>
      </c>
      <c r="E44" s="95"/>
      <c r="F44" s="103">
        <v>3</v>
      </c>
      <c r="G44" s="10"/>
      <c r="H44" s="105"/>
      <c r="I44" s="47"/>
      <c r="J44" s="54"/>
      <c r="K44" s="49"/>
    </row>
    <row r="45" spans="1:11" ht="12.75">
      <c r="A45" s="51" t="s">
        <v>80</v>
      </c>
      <c r="B45" s="52" t="s">
        <v>81</v>
      </c>
      <c r="C45" s="19" t="s">
        <v>36</v>
      </c>
      <c r="D45" s="103">
        <v>77</v>
      </c>
      <c r="E45" s="95"/>
      <c r="F45" s="103">
        <v>2</v>
      </c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33" customHeight="1">
      <c r="A47" s="82" t="s">
        <v>82</v>
      </c>
      <c r="B47" s="83" t="s">
        <v>91</v>
      </c>
      <c r="C47" s="48" t="s">
        <v>36</v>
      </c>
      <c r="D47" s="103">
        <v>38</v>
      </c>
      <c r="E47" s="95"/>
      <c r="F47" s="103">
        <v>5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D15:E15"/>
    <mergeCell ref="F15:G15"/>
    <mergeCell ref="H15:I15"/>
    <mergeCell ref="J15:K15"/>
    <mergeCell ref="A50:K50"/>
    <mergeCell ref="A51:K51"/>
    <mergeCell ref="E6:K6"/>
    <mergeCell ref="E10:G10"/>
    <mergeCell ref="D11:G11"/>
    <mergeCell ref="D12:G12"/>
    <mergeCell ref="D13:G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5">
      <selection activeCell="F42" sqref="F42"/>
    </sheetView>
  </sheetViews>
  <sheetFormatPr defaultColWidth="9.140625" defaultRowHeight="12.75"/>
  <cols>
    <col min="1" max="1" width="12.8515625" style="0" customWidth="1"/>
    <col min="2" max="2" width="32.140625" style="0" customWidth="1"/>
    <col min="4" max="4" width="13.28125" style="0" customWidth="1"/>
    <col min="5" max="5" width="2.28125" style="0" customWidth="1"/>
    <col min="6" max="6" width="13.00390625" style="0" customWidth="1"/>
    <col min="7" max="7" width="2.28125" style="0" customWidth="1"/>
    <col min="8" max="8" width="13.57421875" style="0" customWidth="1"/>
    <col min="9" max="9" width="2.28125" style="0" customWidth="1"/>
    <col min="10" max="10" width="10.7109375" style="0" customWidth="1"/>
    <col min="11" max="11" width="2.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 t="s">
        <v>0</v>
      </c>
      <c r="I1" s="1"/>
      <c r="J1" s="2"/>
      <c r="K1" s="3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5"/>
      <c r="B5" s="5"/>
      <c r="C5" s="5"/>
      <c r="D5" s="5"/>
      <c r="E5" s="5"/>
      <c r="F5" s="5"/>
      <c r="G5" s="5"/>
      <c r="H5" s="73"/>
      <c r="I5" s="73"/>
      <c r="J5" s="73"/>
      <c r="K5" s="73"/>
    </row>
    <row r="6" spans="1:11" ht="12.75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2.75">
      <c r="A7" s="75" t="s">
        <v>6</v>
      </c>
      <c r="B7" s="9" t="s">
        <v>92</v>
      </c>
      <c r="C7" s="10"/>
      <c r="D7" s="78" t="s">
        <v>95</v>
      </c>
      <c r="E7" s="10"/>
      <c r="F7" s="10"/>
      <c r="G7" s="10"/>
      <c r="H7" s="10"/>
      <c r="I7" s="10"/>
      <c r="J7" s="10"/>
      <c r="K7" s="10"/>
    </row>
    <row r="8" spans="1:11" ht="15.75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2.75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2019</v>
      </c>
      <c r="F10" s="170"/>
      <c r="G10" s="170"/>
      <c r="H10" s="10"/>
      <c r="I10" s="10"/>
      <c r="J10" s="10"/>
      <c r="K10" s="10"/>
    </row>
    <row r="11" spans="1:11" s="10" customFormat="1" ht="15" customHeight="1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s="10" customFormat="1" ht="15" customHeight="1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s="10" customFormat="1" ht="15" customHeight="1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s="10" customFormat="1" ht="15" customHeight="1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s="10" customFormat="1" ht="15" customHeight="1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s="10" customFormat="1" ht="15" customHeight="1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2" s="10" customFormat="1" ht="16.5" customHeight="1">
      <c r="A17" s="43"/>
      <c r="B17" s="44" t="s">
        <v>30</v>
      </c>
      <c r="C17" s="45"/>
      <c r="D17" s="46" t="s">
        <v>11</v>
      </c>
      <c r="E17" s="47"/>
      <c r="F17" s="48" t="s">
        <v>11</v>
      </c>
      <c r="H17" s="46" t="s">
        <v>11</v>
      </c>
      <c r="I17" s="47"/>
      <c r="J17" s="48" t="s">
        <v>11</v>
      </c>
      <c r="K17" s="49"/>
      <c r="L17" s="50"/>
    </row>
    <row r="18" spans="1:12" s="10" customFormat="1" ht="15.75" customHeight="1">
      <c r="A18" s="51" t="s">
        <v>31</v>
      </c>
      <c r="B18" s="52" t="s">
        <v>32</v>
      </c>
      <c r="C18" s="19" t="s">
        <v>33</v>
      </c>
      <c r="D18" s="103">
        <f>SUM('Heli Air:Jet Ops'!D18)</f>
        <v>6733</v>
      </c>
      <c r="E18" s="103"/>
      <c r="F18" s="103">
        <f>SUM('Heli Air:Jet Ops'!F18)</f>
        <v>613</v>
      </c>
      <c r="H18" s="53"/>
      <c r="I18" s="47"/>
      <c r="J18" s="54"/>
      <c r="K18" s="49"/>
      <c r="L18" s="50"/>
    </row>
    <row r="19" spans="1:12" s="10" customFormat="1" ht="15.75" customHeight="1">
      <c r="A19" s="51" t="s">
        <v>34</v>
      </c>
      <c r="B19" s="52" t="s">
        <v>35</v>
      </c>
      <c r="C19" s="19" t="s">
        <v>36</v>
      </c>
      <c r="D19" s="103">
        <f>SUM('Heli Air:Jet Ops'!D19)</f>
        <v>4578</v>
      </c>
      <c r="E19" s="104"/>
      <c r="F19" s="103">
        <f>SUM('Heli Air:Jet Ops'!F19)</f>
        <v>1717</v>
      </c>
      <c r="H19" s="53"/>
      <c r="I19" s="47"/>
      <c r="J19" s="54"/>
      <c r="K19" s="49"/>
      <c r="L19" s="50"/>
    </row>
    <row r="20" spans="1:12" s="10" customFormat="1" ht="15.75" customHeight="1">
      <c r="A20" s="51" t="s">
        <v>37</v>
      </c>
      <c r="B20" s="52" t="s">
        <v>38</v>
      </c>
      <c r="C20" s="19" t="s">
        <v>36</v>
      </c>
      <c r="D20" s="103">
        <f>SUM('Heli Air:Jet Ops'!D20)</f>
        <v>11044</v>
      </c>
      <c r="E20" s="104"/>
      <c r="F20" s="103">
        <f>SUM('Heli Air:Jet Ops'!F20)</f>
        <v>1481</v>
      </c>
      <c r="H20" s="53"/>
      <c r="I20" s="47"/>
      <c r="J20" s="54"/>
      <c r="K20" s="49"/>
      <c r="L20" s="50"/>
    </row>
    <row r="21" spans="1:12" s="10" customFormat="1" ht="15.75" customHeight="1">
      <c r="A21" s="51" t="s">
        <v>39</v>
      </c>
      <c r="B21" s="52" t="s">
        <v>40</v>
      </c>
      <c r="C21" s="19" t="s">
        <v>36</v>
      </c>
      <c r="D21" s="103">
        <f>SUM('Heli Air:Jet Ops'!D21)</f>
        <v>333812</v>
      </c>
      <c r="E21" s="111"/>
      <c r="F21" s="103">
        <f>SUM('Heli Air:Jet Ops'!F21)</f>
        <v>109255</v>
      </c>
      <c r="H21" s="55"/>
      <c r="I21" s="56"/>
      <c r="J21" s="57"/>
      <c r="K21" s="58"/>
      <c r="L21" s="50"/>
    </row>
    <row r="22" spans="1:11" s="10" customFormat="1" ht="18" customHeight="1">
      <c r="A22" s="51" t="s">
        <v>41</v>
      </c>
      <c r="B22" s="52" t="s">
        <v>42</v>
      </c>
      <c r="C22" s="19" t="s">
        <v>36</v>
      </c>
      <c r="D22" s="103">
        <f>SUM('Heli Air:Jet Ops'!D22)</f>
        <v>861</v>
      </c>
      <c r="E22" s="110"/>
      <c r="F22" s="103">
        <f>SUM('Heli Air:Jet Ops'!F22)</f>
        <v>15</v>
      </c>
      <c r="H22" s="59"/>
      <c r="I22" s="60"/>
      <c r="J22" s="61"/>
      <c r="K22" s="62"/>
    </row>
    <row r="23" spans="1:11" s="10" customFormat="1" ht="15.75" customHeight="1">
      <c r="A23" s="51" t="s">
        <v>43</v>
      </c>
      <c r="B23" s="52" t="s">
        <v>44</v>
      </c>
      <c r="C23" s="19" t="s">
        <v>33</v>
      </c>
      <c r="D23" s="103">
        <f>SUM('Heli Air:Jet Ops'!D23)</f>
        <v>516456</v>
      </c>
      <c r="E23" s="110"/>
      <c r="F23" s="103">
        <f>SUM('Heli Air:Jet Ops'!F23)</f>
        <v>39462</v>
      </c>
      <c r="H23" s="63"/>
      <c r="I23" s="56"/>
      <c r="J23" s="57"/>
      <c r="K23" s="58"/>
    </row>
    <row r="24" spans="1:11" s="10" customFormat="1" ht="15.75" customHeight="1">
      <c r="A24" s="51" t="s">
        <v>45</v>
      </c>
      <c r="B24" s="52" t="s">
        <v>46</v>
      </c>
      <c r="C24" s="19" t="s">
        <v>33</v>
      </c>
      <c r="D24" s="103">
        <f>SUM('Heli Air:Jet Ops'!D24)</f>
        <v>912127</v>
      </c>
      <c r="E24" s="110"/>
      <c r="F24" s="103">
        <f>SUM('Heli Air:Jet Ops'!F24)</f>
        <v>77733</v>
      </c>
      <c r="H24" s="55"/>
      <c r="I24" s="56"/>
      <c r="J24" s="57"/>
      <c r="K24" s="58"/>
    </row>
    <row r="25" spans="1:11" s="10" customFormat="1" ht="15.75" customHeight="1">
      <c r="A25" s="51" t="s">
        <v>47</v>
      </c>
      <c r="B25" s="52" t="s">
        <v>48</v>
      </c>
      <c r="C25" s="19" t="s">
        <v>49</v>
      </c>
      <c r="D25" s="93">
        <f>(D23/D24)*100</f>
        <v>56.62106263711084</v>
      </c>
      <c r="E25" s="94"/>
      <c r="F25" s="93">
        <f>(F23/F24)*100</f>
        <v>50.76608390258963</v>
      </c>
      <c r="H25" s="55"/>
      <c r="I25" s="56"/>
      <c r="J25" s="57"/>
      <c r="K25" s="58"/>
    </row>
    <row r="26" spans="1:11" s="10" customFormat="1" ht="26.25" customHeight="1">
      <c r="A26" s="51" t="s">
        <v>50</v>
      </c>
      <c r="B26" s="64" t="s">
        <v>87</v>
      </c>
      <c r="C26" s="19" t="s">
        <v>33</v>
      </c>
      <c r="D26" s="109">
        <f>SUM('Heli Air:Jet Ops'!D26)</f>
        <v>46480</v>
      </c>
      <c r="E26" s="109"/>
      <c r="F26" s="109">
        <f>SUM('Heli Air:Jet Ops'!F26)</f>
        <v>3551</v>
      </c>
      <c r="H26" s="55"/>
      <c r="I26" s="56"/>
      <c r="J26" s="57"/>
      <c r="K26" s="58"/>
    </row>
    <row r="27" spans="1:11" s="10" customFormat="1" ht="15.75" customHeight="1">
      <c r="A27" s="51" t="s">
        <v>51</v>
      </c>
      <c r="B27" s="52" t="s">
        <v>52</v>
      </c>
      <c r="C27" s="19" t="s">
        <v>33</v>
      </c>
      <c r="D27" s="109">
        <f>SUM('Heli Air:Jet Ops'!D27)</f>
        <v>1014</v>
      </c>
      <c r="E27" s="112"/>
      <c r="F27" s="109">
        <f>SUM('Heli Air:Jet Ops'!F27)</f>
        <v>8</v>
      </c>
      <c r="H27" s="53"/>
      <c r="I27" s="47"/>
      <c r="J27" s="54"/>
      <c r="K27" s="49"/>
    </row>
    <row r="28" spans="1:11" s="10" customFormat="1" ht="15" customHeight="1">
      <c r="A28" s="51" t="s">
        <v>53</v>
      </c>
      <c r="B28" s="52" t="s">
        <v>54</v>
      </c>
      <c r="C28" s="19" t="s">
        <v>33</v>
      </c>
      <c r="D28" s="109">
        <f>SUM('Heli Air:Jet Ops'!D28)</f>
        <v>408</v>
      </c>
      <c r="E28" s="112"/>
      <c r="F28" s="109">
        <f>SUM('Heli Air:Jet Ops'!F28)</f>
        <v>0</v>
      </c>
      <c r="H28" s="53"/>
      <c r="I28" s="47"/>
      <c r="J28" s="54"/>
      <c r="K28" s="49"/>
    </row>
    <row r="29" spans="1:11" s="10" customFormat="1" ht="16.5" customHeight="1">
      <c r="A29" s="51" t="s">
        <v>55</v>
      </c>
      <c r="B29" s="52" t="s">
        <v>56</v>
      </c>
      <c r="C29" s="19" t="s">
        <v>33</v>
      </c>
      <c r="D29" s="109">
        <f>SUM('Heli Air:Jet Ops'!D29)</f>
        <v>47902</v>
      </c>
      <c r="E29" s="112"/>
      <c r="F29" s="109">
        <f>SUM('Heli Air:Jet Ops'!F29)</f>
        <v>3559</v>
      </c>
      <c r="H29" s="53"/>
      <c r="I29" s="47"/>
      <c r="J29" s="54"/>
      <c r="K29" s="49"/>
    </row>
    <row r="30" spans="1:11" s="10" customFormat="1" ht="15" customHeight="1">
      <c r="A30" s="51" t="s">
        <v>57</v>
      </c>
      <c r="B30" s="52" t="s">
        <v>58</v>
      </c>
      <c r="C30" s="19" t="s">
        <v>33</v>
      </c>
      <c r="D30" s="109">
        <f>SUM('Heli Air:Jet Ops'!D30)</f>
        <v>82091</v>
      </c>
      <c r="E30" s="112"/>
      <c r="F30" s="109">
        <f>SUM('Heli Air:Jet Ops'!F30)</f>
        <v>6900</v>
      </c>
      <c r="H30" s="53"/>
      <c r="I30" s="47"/>
      <c r="J30" s="54"/>
      <c r="K30" s="49"/>
    </row>
    <row r="31" spans="1:11" s="10" customFormat="1" ht="17.25" customHeight="1">
      <c r="A31" s="51" t="s">
        <v>59</v>
      </c>
      <c r="B31" s="52" t="s">
        <v>60</v>
      </c>
      <c r="C31" s="19" t="s">
        <v>49</v>
      </c>
      <c r="D31" s="91">
        <f>(D29/D30)*100</f>
        <v>58.3523163318756</v>
      </c>
      <c r="E31" s="100"/>
      <c r="F31" s="91">
        <f>(F29/F30)*100</f>
        <v>51.57971014492754</v>
      </c>
      <c r="H31" s="53"/>
      <c r="I31" s="47"/>
      <c r="J31" s="54"/>
      <c r="K31" s="49"/>
    </row>
    <row r="32" spans="1:11" s="10" customFormat="1" ht="35.25" customHeight="1">
      <c r="A32" s="51" t="s">
        <v>61</v>
      </c>
      <c r="B32" s="65" t="s">
        <v>88</v>
      </c>
      <c r="C32" s="19" t="s">
        <v>33</v>
      </c>
      <c r="D32" s="109">
        <f>SUM('Heli Air:Jet Ops'!D32)</f>
        <v>5062</v>
      </c>
      <c r="E32" s="109"/>
      <c r="F32" s="109">
        <f>SUM('Heli Air:Jet Ops'!F32)</f>
        <v>0</v>
      </c>
      <c r="G32" s="109"/>
      <c r="H32" s="109">
        <f>SUM('Heli Air:Jet Ops'!H32)</f>
        <v>0</v>
      </c>
      <c r="I32" s="47"/>
      <c r="J32" s="54"/>
      <c r="K32" s="49"/>
    </row>
    <row r="33" spans="1:11" s="10" customFormat="1" ht="15.75" customHeight="1">
      <c r="A33" s="51" t="s">
        <v>62</v>
      </c>
      <c r="B33" s="52" t="s">
        <v>63</v>
      </c>
      <c r="C33" s="19" t="s">
        <v>36</v>
      </c>
      <c r="D33" s="109">
        <f>SUM('Heli Air:Jet Ops'!D33)</f>
        <v>5602</v>
      </c>
      <c r="E33" s="104"/>
      <c r="F33" s="109">
        <f>SUM('Heli Air:Jet Ops'!F33)</f>
        <v>0</v>
      </c>
      <c r="H33" s="109">
        <f>SUM('Heli Air:Jet Ops'!H33)</f>
        <v>0</v>
      </c>
      <c r="I33" s="47"/>
      <c r="J33" s="54"/>
      <c r="K33" s="49"/>
    </row>
    <row r="34" spans="1:11" s="10" customFormat="1" ht="15.75" customHeight="1">
      <c r="A34" s="51" t="s">
        <v>64</v>
      </c>
      <c r="B34" s="52" t="s">
        <v>65</v>
      </c>
      <c r="C34" s="19" t="s">
        <v>36</v>
      </c>
      <c r="D34" s="109">
        <f>SUM('Heli Air:Jet Ops'!D34)</f>
        <v>9201</v>
      </c>
      <c r="E34" s="104"/>
      <c r="F34" s="109">
        <f>SUM('Heli Air:Jet Ops'!F34)</f>
        <v>0</v>
      </c>
      <c r="H34" s="109">
        <f>SUM('Heli Air:Jet Ops'!H34)</f>
        <v>0</v>
      </c>
      <c r="I34" s="47"/>
      <c r="J34" s="54"/>
      <c r="K34" s="49"/>
    </row>
    <row r="35" spans="1:12" s="10" customFormat="1" ht="15.75" customHeight="1">
      <c r="A35" s="51" t="s">
        <v>66</v>
      </c>
      <c r="B35" s="52" t="s">
        <v>67</v>
      </c>
      <c r="C35" s="19" t="s">
        <v>36</v>
      </c>
      <c r="D35" s="109">
        <f>SUM('Heli Air:Jet Ops'!D35)</f>
        <v>147818</v>
      </c>
      <c r="E35" s="111"/>
      <c r="F35" s="109">
        <f>SUM('Heli Air:Jet Ops'!F35)</f>
        <v>0</v>
      </c>
      <c r="H35" s="109">
        <f>SUM('Heli Air:Jet Ops'!H35)</f>
        <v>0</v>
      </c>
      <c r="I35" s="56"/>
      <c r="J35" s="57"/>
      <c r="K35" s="58"/>
      <c r="L35" s="66"/>
    </row>
    <row r="36" spans="1:12" s="10" customFormat="1" ht="15.75" customHeight="1">
      <c r="A36" s="51" t="s">
        <v>68</v>
      </c>
      <c r="B36" s="52" t="s">
        <v>69</v>
      </c>
      <c r="C36" s="19" t="s">
        <v>36</v>
      </c>
      <c r="D36" s="109">
        <f>SUM('Heli Air:Jet Ops'!D36)</f>
        <v>20279</v>
      </c>
      <c r="E36" s="110"/>
      <c r="F36" s="109">
        <f>SUM('Heli Air:Jet Ops'!F36)</f>
        <v>0</v>
      </c>
      <c r="H36" s="109">
        <f>SUM('Heli Air:Jet Ops'!H36)</f>
        <v>0</v>
      </c>
      <c r="I36" s="47"/>
      <c r="J36" s="54"/>
      <c r="K36" s="49"/>
      <c r="L36" s="66"/>
    </row>
    <row r="37" spans="1:12" s="10" customFormat="1" ht="15.75" customHeight="1">
      <c r="A37" s="51" t="s">
        <v>70</v>
      </c>
      <c r="B37" s="52" t="s">
        <v>71</v>
      </c>
      <c r="C37" s="19" t="s">
        <v>33</v>
      </c>
      <c r="D37" s="109">
        <f>SUM('Heli Air:Jet Ops'!D37)</f>
        <v>260046.362</v>
      </c>
      <c r="E37" s="110"/>
      <c r="F37" s="109">
        <f>SUM('Heli Air:Jet Ops'!F37)</f>
        <v>0</v>
      </c>
      <c r="H37" s="109">
        <f>SUM('Heli Air:Jet Ops'!H37)</f>
        <v>0</v>
      </c>
      <c r="I37" s="56"/>
      <c r="J37" s="57"/>
      <c r="K37" s="58"/>
      <c r="L37" s="66"/>
    </row>
    <row r="38" spans="1:12" s="10" customFormat="1" ht="15.75" customHeight="1">
      <c r="A38" s="51" t="s">
        <v>72</v>
      </c>
      <c r="B38" s="52" t="s">
        <v>73</v>
      </c>
      <c r="C38" s="19" t="s">
        <v>33</v>
      </c>
      <c r="D38" s="109">
        <f>SUM('Heli Air:Jet Ops'!D38)</f>
        <v>440458.362</v>
      </c>
      <c r="E38" s="110"/>
      <c r="F38" s="109">
        <f>SUM('Heli Air:Jet Ops'!F38)</f>
        <v>0</v>
      </c>
      <c r="H38" s="109">
        <f>SUM('Heli Air:Jet Ops'!H38)</f>
        <v>0</v>
      </c>
      <c r="I38" s="56"/>
      <c r="J38" s="57"/>
      <c r="K38" s="58"/>
      <c r="L38" s="66"/>
    </row>
    <row r="39" spans="1:12" s="10" customFormat="1" ht="27" customHeight="1">
      <c r="A39" s="51" t="s">
        <v>74</v>
      </c>
      <c r="B39" s="64" t="s">
        <v>89</v>
      </c>
      <c r="C39" s="19" t="s">
        <v>33</v>
      </c>
      <c r="D39" s="109">
        <f>SUM('Heli Air:Jet Ops'!D39)</f>
        <v>23405.362</v>
      </c>
      <c r="E39" s="111"/>
      <c r="F39" s="109">
        <f>SUM('Heli Air:Jet Ops'!F39)</f>
        <v>0</v>
      </c>
      <c r="H39" s="109">
        <f>SUM('Heli Air:Jet Ops'!H39)</f>
        <v>0</v>
      </c>
      <c r="I39" s="56"/>
      <c r="J39" s="57"/>
      <c r="K39" s="58"/>
      <c r="L39" s="66"/>
    </row>
    <row r="40" spans="1:11" s="10" customFormat="1" ht="15.75" customHeight="1">
      <c r="A40" s="51" t="s">
        <v>75</v>
      </c>
      <c r="B40" s="52" t="s">
        <v>52</v>
      </c>
      <c r="C40" s="19" t="s">
        <v>33</v>
      </c>
      <c r="D40" s="109">
        <f>SUM('Heli Air:Jet Ops'!D40)</f>
        <v>18099</v>
      </c>
      <c r="E40" s="110"/>
      <c r="F40" s="109">
        <f>SUM('Heli Air:Jet Ops'!F40)</f>
        <v>0</v>
      </c>
      <c r="H40" s="109">
        <f>SUM('Heli Air:Jet Ops'!H40)</f>
        <v>0</v>
      </c>
      <c r="I40" s="47"/>
      <c r="J40" s="54"/>
      <c r="K40" s="49"/>
    </row>
    <row r="41" spans="1:11" s="10" customFormat="1" ht="16.5" customHeight="1">
      <c r="A41" s="51" t="s">
        <v>84</v>
      </c>
      <c r="B41" s="52" t="s">
        <v>85</v>
      </c>
      <c r="C41" s="19" t="s">
        <v>33</v>
      </c>
      <c r="D41" s="109">
        <f>SUM('Heli Air:Jet Ops'!D41)</f>
        <v>0</v>
      </c>
      <c r="E41" s="110"/>
      <c r="F41" s="109">
        <f>SUM('Heli Air:Jet Ops'!F41)</f>
        <v>0</v>
      </c>
      <c r="H41" s="109">
        <f>SUM('Heli Air:Jet Ops'!H41)</f>
        <v>0</v>
      </c>
      <c r="I41" s="47"/>
      <c r="J41" s="54"/>
      <c r="K41" s="49"/>
    </row>
    <row r="42" spans="1:11" s="10" customFormat="1" ht="16.5" customHeight="1">
      <c r="A42" s="51" t="s">
        <v>76</v>
      </c>
      <c r="B42" s="52" t="s">
        <v>86</v>
      </c>
      <c r="C42" s="19" t="s">
        <v>33</v>
      </c>
      <c r="D42" s="109">
        <f>SUM('Heli Air:Jet Ops'!D42)</f>
        <v>41504.362</v>
      </c>
      <c r="E42" s="110"/>
      <c r="F42" s="109">
        <f>SUM('Heli Air:Jet Ops'!F42)</f>
        <v>0</v>
      </c>
      <c r="H42" s="109">
        <f>SUM('Heli Air:Jet Ops'!H42)</f>
        <v>0</v>
      </c>
      <c r="I42" s="47"/>
      <c r="J42" s="54"/>
      <c r="K42" s="49"/>
    </row>
    <row r="43" spans="1:11" s="10" customFormat="1" ht="13.5" customHeight="1">
      <c r="A43" s="51" t="s">
        <v>77</v>
      </c>
      <c r="B43" s="52" t="s">
        <v>78</v>
      </c>
      <c r="C43" s="19" t="s">
        <v>33</v>
      </c>
      <c r="D43" s="109">
        <f>SUM('Heli Air:Jet Ops'!D43)</f>
        <v>77525</v>
      </c>
      <c r="E43" s="110"/>
      <c r="F43" s="109">
        <f>SUM('Heli Air:Jet Ops'!F43)</f>
        <v>0</v>
      </c>
      <c r="H43" s="109">
        <f>SUM('Heli Air:Jet Ops'!H43)</f>
        <v>0</v>
      </c>
      <c r="I43" s="47"/>
      <c r="J43" s="54"/>
      <c r="K43" s="49"/>
    </row>
    <row r="44" spans="1:11" s="10" customFormat="1" ht="34.5" customHeight="1">
      <c r="A44" s="51" t="s">
        <v>79</v>
      </c>
      <c r="B44" s="65" t="s">
        <v>90</v>
      </c>
      <c r="C44" s="19" t="s">
        <v>36</v>
      </c>
      <c r="D44" s="109">
        <f>SUM('Heli Air:Jet Ops'!D44)</f>
        <v>774</v>
      </c>
      <c r="E44" s="110"/>
      <c r="F44" s="109">
        <f>SUM('Heli Air:Jet Ops'!F44)</f>
        <v>46</v>
      </c>
      <c r="H44" s="109">
        <f>SUM('Heli Air:Jet Ops'!H44)</f>
        <v>0</v>
      </c>
      <c r="I44" s="47"/>
      <c r="J44" s="54"/>
      <c r="K44" s="49"/>
    </row>
    <row r="45" spans="1:11" s="10" customFormat="1" ht="15.75" customHeight="1">
      <c r="A45" s="51" t="s">
        <v>80</v>
      </c>
      <c r="B45" s="52" t="s">
        <v>81</v>
      </c>
      <c r="C45" s="19" t="s">
        <v>36</v>
      </c>
      <c r="D45" s="109">
        <f>SUM('Heli Air:Jet Ops'!D45)</f>
        <v>1183</v>
      </c>
      <c r="E45" s="110"/>
      <c r="F45" s="109">
        <f>SUM('Heli Air:Jet Ops'!F45)</f>
        <v>38</v>
      </c>
      <c r="H45" s="109">
        <f>SUM('Heli Air:Jet Ops'!H45)</f>
        <v>0</v>
      </c>
      <c r="I45" s="47"/>
      <c r="J45" s="54"/>
      <c r="K45" s="49"/>
    </row>
    <row r="46" spans="1:11" s="10" customFormat="1" ht="14.25" customHeight="1">
      <c r="A46" s="67"/>
      <c r="B46" s="52"/>
      <c r="C46" s="68"/>
      <c r="D46" s="109">
        <f>SUM('Heli Air:Jet Ops'!D46)</f>
        <v>0</v>
      </c>
      <c r="E46" s="113"/>
      <c r="F46" s="109">
        <f>SUM('Heli Air:Jet Ops'!F46)</f>
        <v>0</v>
      </c>
      <c r="G46" s="98"/>
      <c r="H46" s="109">
        <f>SUM('Heli Air:Jet Ops'!H46)</f>
        <v>0</v>
      </c>
      <c r="I46" s="99"/>
      <c r="J46" s="69"/>
      <c r="K46" s="70"/>
    </row>
    <row r="47" spans="1:11" s="10" customFormat="1" ht="30.75" customHeight="1">
      <c r="A47" s="82" t="s">
        <v>82</v>
      </c>
      <c r="B47" s="83" t="s">
        <v>91</v>
      </c>
      <c r="C47" s="48" t="s">
        <v>36</v>
      </c>
      <c r="D47" s="109">
        <f>SUM('Heli Air:Jet Ops'!D47)</f>
        <v>868</v>
      </c>
      <c r="E47" s="110"/>
      <c r="F47" s="109">
        <f>SUM('Heli Air:Jet Ops'!F47)</f>
        <v>66</v>
      </c>
      <c r="H47" s="109">
        <f>SUM('Heli Air:Jet Ops'!H47)</f>
        <v>0</v>
      </c>
      <c r="J47" s="54"/>
      <c r="K47" s="49"/>
    </row>
    <row r="48" spans="1:11" s="10" customFormat="1" ht="12" customHeight="1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s="10" customFormat="1" ht="12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s="1" customFormat="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</sheetData>
  <sheetProtection/>
  <mergeCells count="10">
    <mergeCell ref="A50:K50"/>
    <mergeCell ref="F15:G15"/>
    <mergeCell ref="H15:I15"/>
    <mergeCell ref="J15:K15"/>
    <mergeCell ref="E6:K6"/>
    <mergeCell ref="E10:G10"/>
    <mergeCell ref="D11:G11"/>
    <mergeCell ref="D12:G12"/>
    <mergeCell ref="D13:G13"/>
    <mergeCell ref="D15:E15"/>
  </mergeCells>
  <printOptions/>
  <pageMargins left="0.3" right="0.61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6">
      <selection activeCell="F45" sqref="F45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103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3"/>
      <c r="F25" s="93" t="e">
        <f>(F23/F24)*100</f>
        <v>#DIV/0!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93"/>
      <c r="E26" s="100"/>
      <c r="F26" s="9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93"/>
      <c r="E27" s="100"/>
      <c r="F27" s="9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93"/>
      <c r="E28" s="100"/>
      <c r="F28" s="9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93"/>
      <c r="E29" s="100"/>
      <c r="F29" s="9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93"/>
      <c r="E30" s="100"/>
      <c r="F30" s="9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3" t="e">
        <f>(D29/D30)*100</f>
        <v>#DIV/0!</v>
      </c>
      <c r="E31" s="100"/>
      <c r="F31" s="93" t="e">
        <f>(F29/F30)*100</f>
        <v>#DIV/0!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19">
        <v>1494</v>
      </c>
      <c r="E32" s="119"/>
      <c r="F32" s="119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19">
        <v>831</v>
      </c>
      <c r="E33" s="119"/>
      <c r="F33" s="119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19">
        <v>1540</v>
      </c>
      <c r="E34" s="119"/>
      <c r="F34" s="119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19">
        <v>96725</v>
      </c>
      <c r="E35" s="119"/>
      <c r="F35" s="119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19">
        <v>0</v>
      </c>
      <c r="E36" s="119"/>
      <c r="F36" s="119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188614</v>
      </c>
      <c r="E37" s="119"/>
      <c r="F37" s="119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19">
        <v>266370</v>
      </c>
      <c r="E38" s="119"/>
      <c r="F38" s="119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19">
        <v>16975</v>
      </c>
      <c r="E39" s="119"/>
      <c r="F39" s="119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20">
        <v>0</v>
      </c>
      <c r="E40" s="119"/>
      <c r="F40" s="119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19">
        <v>0</v>
      </c>
      <c r="E41" s="119"/>
      <c r="F41" s="119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19">
        <f>D39+D40</f>
        <v>16975</v>
      </c>
      <c r="E42" s="119"/>
      <c r="F42" s="119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19">
        <v>23973</v>
      </c>
      <c r="E43" s="119"/>
      <c r="F43" s="119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19"/>
      <c r="E44" s="119"/>
      <c r="F44" s="119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19"/>
      <c r="E45" s="119"/>
      <c r="F45" s="119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19"/>
      <c r="E46" s="119"/>
      <c r="F46" s="119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19">
        <v>6</v>
      </c>
      <c r="E47" s="119"/>
      <c r="F47" s="119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5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D13:G13"/>
    <mergeCell ref="A51:K51"/>
    <mergeCell ref="A50:K50"/>
    <mergeCell ref="E6:K6"/>
    <mergeCell ref="E10:G10"/>
    <mergeCell ref="D11:G11"/>
    <mergeCell ref="D15:E15"/>
    <mergeCell ref="F15:G15"/>
    <mergeCell ref="H15:I15"/>
    <mergeCell ref="J15:K15"/>
    <mergeCell ref="D12:G12"/>
  </mergeCells>
  <printOptions/>
  <pageMargins left="0.48" right="0.27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9">
      <selection activeCell="F40" sqref="F4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96</v>
      </c>
      <c r="F7" s="10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>
        <v>6733</v>
      </c>
      <c r="E18" s="89"/>
      <c r="F18" s="103">
        <v>613</v>
      </c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>
        <v>4578</v>
      </c>
      <c r="E19" s="89"/>
      <c r="F19" s="103">
        <v>1717</v>
      </c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>
        <v>11044</v>
      </c>
      <c r="E20" s="90"/>
      <c r="F20" s="103">
        <v>1481</v>
      </c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>
        <v>333812</v>
      </c>
      <c r="E21" s="92"/>
      <c r="F21" s="103">
        <v>109255</v>
      </c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>
        <v>861</v>
      </c>
      <c r="E22" s="94"/>
      <c r="F22" s="103">
        <v>15</v>
      </c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>
        <v>516456</v>
      </c>
      <c r="E23" s="94"/>
      <c r="F23" s="103">
        <v>39462</v>
      </c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>
        <v>912127</v>
      </c>
      <c r="E24" s="94"/>
      <c r="F24" s="103">
        <v>77733</v>
      </c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>
        <f>(D23/D24)*100</f>
        <v>56.62106263711084</v>
      </c>
      <c r="E25" s="93"/>
      <c r="F25" s="93">
        <f>(F23/F24)*100</f>
        <v>50.76608390258963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>
        <v>46480</v>
      </c>
      <c r="E26" s="100"/>
      <c r="F26" s="103">
        <v>3551</v>
      </c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>
        <v>1014</v>
      </c>
      <c r="E27" s="100"/>
      <c r="F27" s="103">
        <v>8</v>
      </c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>
        <v>408</v>
      </c>
      <c r="E28" s="100"/>
      <c r="F28" s="103">
        <v>0</v>
      </c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>
        <f>SUM(D26:D28)</f>
        <v>47902</v>
      </c>
      <c r="E29" s="100"/>
      <c r="F29" s="103">
        <f>SUM(F26:F28)</f>
        <v>3559</v>
      </c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>
        <v>82091</v>
      </c>
      <c r="E30" s="100"/>
      <c r="F30" s="103">
        <v>6900</v>
      </c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>
        <f>(D29/D30)*100</f>
        <v>58.3523163318756</v>
      </c>
      <c r="E31" s="91"/>
      <c r="F31" s="91">
        <f>(F29/F30)*100</f>
        <v>51.57971014492754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312</v>
      </c>
      <c r="E32" s="89"/>
      <c r="F32" s="103">
        <v>0</v>
      </c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292</v>
      </c>
      <c r="E33" s="89"/>
      <c r="F33" s="103">
        <v>0</v>
      </c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748</v>
      </c>
      <c r="E34" s="90"/>
      <c r="F34" s="103">
        <v>0</v>
      </c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11927</v>
      </c>
      <c r="E35" s="92"/>
      <c r="F35" s="103">
        <v>0</v>
      </c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21</v>
      </c>
      <c r="E36" s="94"/>
      <c r="F36" s="103">
        <v>0</v>
      </c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13463</v>
      </c>
      <c r="E37" s="94"/>
      <c r="F37" s="103">
        <v>0</v>
      </c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42730</v>
      </c>
      <c r="E38" s="94"/>
      <c r="F38" s="103">
        <v>0</v>
      </c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1213</v>
      </c>
      <c r="E39" s="92"/>
      <c r="F39" s="103">
        <v>0</v>
      </c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40</v>
      </c>
      <c r="E40" s="94"/>
      <c r="F40" s="103">
        <v>0</v>
      </c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>
        <v>0</v>
      </c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D39+D40</f>
        <v>1253</v>
      </c>
      <c r="E42" s="103"/>
      <c r="F42" s="103">
        <f>F39+F40</f>
        <v>0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3847</v>
      </c>
      <c r="E43" s="94"/>
      <c r="F43" s="103">
        <v>0</v>
      </c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0</v>
      </c>
      <c r="E47" s="95"/>
      <c r="F47" s="103">
        <v>0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A50:K50"/>
    <mergeCell ref="D12:G12"/>
    <mergeCell ref="D13:G13"/>
  </mergeCells>
  <printOptions/>
  <pageMargins left="0.33" right="0.18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9">
      <selection activeCell="I47" sqref="I47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2.140625" style="0" customWidth="1"/>
    <col min="7" max="7" width="9.7109375" style="0" customWidth="1"/>
    <col min="8" max="8" width="3.28125" style="0" customWidth="1"/>
    <col min="9" max="9" width="10.8515625" style="0" customWidth="1"/>
    <col min="10" max="10" width="4.57421875" style="0" customWidth="1"/>
  </cols>
  <sheetData>
    <row r="1" spans="1:16" ht="12.75">
      <c r="A1" s="1"/>
      <c r="B1" s="1"/>
      <c r="C1" s="1"/>
      <c r="D1" s="1"/>
      <c r="E1" s="1"/>
      <c r="F1" s="1"/>
      <c r="G1" s="2" t="s">
        <v>105</v>
      </c>
      <c r="H1" s="1"/>
      <c r="I1" s="1"/>
      <c r="J1" s="4"/>
      <c r="K1" s="136"/>
      <c r="L1" s="136"/>
      <c r="M1" s="136"/>
      <c r="N1" s="136"/>
      <c r="O1" s="136"/>
      <c r="P1" s="136"/>
    </row>
    <row r="2" spans="1:16" ht="15">
      <c r="A2" s="71" t="s">
        <v>1</v>
      </c>
      <c r="B2" s="72"/>
      <c r="C2" s="71"/>
      <c r="D2" s="71"/>
      <c r="E2" s="71"/>
      <c r="F2" s="71"/>
      <c r="G2" s="72"/>
      <c r="H2" s="72"/>
      <c r="I2" s="72"/>
      <c r="J2" s="72"/>
      <c r="K2" s="136"/>
      <c r="L2" s="136"/>
      <c r="M2" s="136"/>
      <c r="N2" s="136"/>
      <c r="O2" s="136"/>
      <c r="P2" s="136"/>
    </row>
    <row r="3" spans="1:16" ht="15">
      <c r="A3" s="71" t="s">
        <v>2</v>
      </c>
      <c r="B3" s="72"/>
      <c r="C3" s="71"/>
      <c r="D3" s="71"/>
      <c r="E3" s="71"/>
      <c r="F3" s="71"/>
      <c r="G3" s="72"/>
      <c r="H3" s="72"/>
      <c r="I3" s="72"/>
      <c r="J3" s="72"/>
      <c r="K3" s="136"/>
      <c r="L3" s="136"/>
      <c r="M3" s="136"/>
      <c r="N3" s="136"/>
      <c r="O3" s="136"/>
      <c r="P3" s="136"/>
    </row>
    <row r="4" spans="1:16" ht="15.75">
      <c r="A4" s="5" t="s">
        <v>3</v>
      </c>
      <c r="B4" s="5"/>
      <c r="C4" s="5"/>
      <c r="D4" s="5"/>
      <c r="E4" s="5"/>
      <c r="F4" s="5"/>
      <c r="G4" s="73"/>
      <c r="H4" s="73"/>
      <c r="I4" s="73"/>
      <c r="J4" s="73"/>
      <c r="K4" s="136"/>
      <c r="L4" s="136"/>
      <c r="M4" s="136"/>
      <c r="N4" s="136"/>
      <c r="O4" s="136"/>
      <c r="P4" s="136"/>
    </row>
    <row r="5" spans="1:16" ht="15.75">
      <c r="A5" s="6"/>
      <c r="B5" s="6"/>
      <c r="C5" s="7"/>
      <c r="D5" s="7"/>
      <c r="E5" s="7"/>
      <c r="F5" s="7"/>
      <c r="G5" s="8"/>
      <c r="H5" s="8"/>
      <c r="I5" s="8"/>
      <c r="J5" s="8"/>
      <c r="K5" s="136"/>
      <c r="L5" s="136"/>
      <c r="M5" s="136"/>
      <c r="N5" s="136"/>
      <c r="O5" s="136"/>
      <c r="P5" s="136"/>
    </row>
    <row r="6" spans="1:16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36"/>
      <c r="L6" s="136"/>
      <c r="M6" s="136"/>
      <c r="N6" s="136"/>
      <c r="O6" s="136"/>
      <c r="P6" s="136"/>
    </row>
    <row r="7" spans="1:16" ht="11.25" customHeight="1">
      <c r="A7" s="75" t="s">
        <v>6</v>
      </c>
      <c r="B7" s="9" t="s">
        <v>92</v>
      </c>
      <c r="C7" s="10"/>
      <c r="D7" s="78" t="s">
        <v>95</v>
      </c>
      <c r="E7" s="101" t="s">
        <v>100</v>
      </c>
      <c r="F7" s="101"/>
      <c r="G7" s="10"/>
      <c r="H7" s="10"/>
      <c r="I7" s="10"/>
      <c r="J7" s="10"/>
      <c r="K7" s="136"/>
      <c r="L7" s="136"/>
      <c r="M7" s="136"/>
      <c r="N7" s="136"/>
      <c r="O7" s="136"/>
      <c r="P7" s="136"/>
    </row>
    <row r="8" spans="1:16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36"/>
      <c r="L8" s="136"/>
      <c r="M8" s="136"/>
      <c r="N8" s="136"/>
      <c r="O8" s="136"/>
      <c r="P8" s="136"/>
    </row>
    <row r="9" spans="1:16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36"/>
      <c r="L9" s="136"/>
      <c r="M9" s="136"/>
      <c r="N9" s="136"/>
      <c r="O9" s="136"/>
      <c r="P9" s="136"/>
    </row>
    <row r="10" spans="1:16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0"/>
      <c r="H10" s="10"/>
      <c r="I10" s="10"/>
      <c r="J10" s="10"/>
      <c r="K10" s="136"/>
      <c r="L10" s="136"/>
      <c r="M10" s="136"/>
      <c r="N10" s="136"/>
      <c r="O10" s="136"/>
      <c r="P10" s="136"/>
    </row>
    <row r="11" spans="1:16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4"/>
      <c r="H11" s="15"/>
      <c r="I11" s="15"/>
      <c r="J11" s="16"/>
      <c r="K11" s="136"/>
      <c r="L11" s="136"/>
      <c r="M11" s="136"/>
      <c r="N11" s="136"/>
      <c r="O11" s="136"/>
      <c r="P11" s="136"/>
    </row>
    <row r="12" spans="1:16" ht="12.75">
      <c r="A12" s="17"/>
      <c r="B12" s="18" t="s">
        <v>11</v>
      </c>
      <c r="C12" s="19"/>
      <c r="D12" s="163" t="s">
        <v>13</v>
      </c>
      <c r="E12" s="164"/>
      <c r="F12" s="164"/>
      <c r="G12" s="20"/>
      <c r="H12" s="21" t="s">
        <v>14</v>
      </c>
      <c r="I12" s="21"/>
      <c r="J12" s="22"/>
      <c r="K12" s="136"/>
      <c r="L12" s="136"/>
      <c r="M12" s="136"/>
      <c r="N12" s="136"/>
      <c r="O12" s="136"/>
      <c r="P12" s="136"/>
    </row>
    <row r="13" spans="1:16" ht="12.75">
      <c r="A13" s="17"/>
      <c r="B13" s="18"/>
      <c r="C13" s="19"/>
      <c r="D13" s="166" t="s">
        <v>15</v>
      </c>
      <c r="E13" s="167"/>
      <c r="F13" s="167"/>
      <c r="G13" s="23"/>
      <c r="H13" s="24" t="s">
        <v>16</v>
      </c>
      <c r="I13" s="24"/>
      <c r="J13" s="25"/>
      <c r="K13" s="136"/>
      <c r="L13" s="136"/>
      <c r="M13" s="136"/>
      <c r="N13" s="136"/>
      <c r="O13" s="136"/>
      <c r="P13" s="136"/>
    </row>
    <row r="14" spans="1:16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30"/>
      <c r="H14" s="31" t="s">
        <v>20</v>
      </c>
      <c r="I14" s="32"/>
      <c r="J14" s="33"/>
      <c r="K14" s="136"/>
      <c r="L14" s="136"/>
      <c r="M14" s="136"/>
      <c r="N14" s="136"/>
      <c r="O14" s="136"/>
      <c r="P14" s="136"/>
    </row>
    <row r="15" spans="1:16" ht="12.75">
      <c r="A15" s="17" t="s">
        <v>21</v>
      </c>
      <c r="B15" s="34"/>
      <c r="C15" s="35"/>
      <c r="D15" s="174" t="s">
        <v>22</v>
      </c>
      <c r="E15" s="175"/>
      <c r="F15" s="154" t="s">
        <v>23</v>
      </c>
      <c r="G15" s="156" t="s">
        <v>22</v>
      </c>
      <c r="H15" s="157"/>
      <c r="I15" s="158" t="s">
        <v>23</v>
      </c>
      <c r="J15" s="159"/>
      <c r="K15" s="136"/>
      <c r="L15" s="136"/>
      <c r="M15" s="136"/>
      <c r="N15" s="136"/>
      <c r="O15" s="136"/>
      <c r="P15" s="136"/>
    </row>
    <row r="16" spans="1:16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39" t="s">
        <v>28</v>
      </c>
      <c r="H16" s="40"/>
      <c r="I16" s="41" t="s">
        <v>29</v>
      </c>
      <c r="J16" s="42"/>
      <c r="K16" s="136"/>
      <c r="L16" s="136"/>
      <c r="M16" s="136"/>
      <c r="N16" s="136"/>
      <c r="O16" s="136"/>
      <c r="P16" s="136"/>
    </row>
    <row r="17" spans="1:16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46" t="s">
        <v>11</v>
      </c>
      <c r="H17" s="47"/>
      <c r="I17" s="48" t="s">
        <v>11</v>
      </c>
      <c r="J17" s="49"/>
      <c r="K17" s="136"/>
      <c r="L17" s="136"/>
      <c r="M17" s="136"/>
      <c r="N17" s="136"/>
      <c r="O17" s="136"/>
      <c r="P17" s="136"/>
    </row>
    <row r="18" spans="1:16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53"/>
      <c r="H18" s="47"/>
      <c r="I18" s="54"/>
      <c r="J18" s="49"/>
      <c r="K18" s="136"/>
      <c r="L18" s="136"/>
      <c r="M18" s="136"/>
      <c r="N18" s="136"/>
      <c r="O18" s="136"/>
      <c r="P18" s="136"/>
    </row>
    <row r="19" spans="1:16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53"/>
      <c r="H19" s="47"/>
      <c r="I19" s="54"/>
      <c r="J19" s="49"/>
      <c r="K19" s="136"/>
      <c r="L19" s="136"/>
      <c r="M19" s="136"/>
      <c r="N19" s="136"/>
      <c r="O19" s="136"/>
      <c r="P19" s="136"/>
    </row>
    <row r="20" spans="1:16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53"/>
      <c r="H20" s="47"/>
      <c r="I20" s="54"/>
      <c r="J20" s="49"/>
      <c r="K20" s="136"/>
      <c r="L20" s="136"/>
      <c r="M20" s="136"/>
      <c r="N20" s="136"/>
      <c r="O20" s="136"/>
      <c r="P20" s="136"/>
    </row>
    <row r="21" spans="1:16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55"/>
      <c r="H21" s="56"/>
      <c r="I21" s="57"/>
      <c r="J21" s="58"/>
      <c r="K21" s="136"/>
      <c r="L21" s="136"/>
      <c r="M21" s="136"/>
      <c r="N21" s="136"/>
      <c r="O21" s="136"/>
      <c r="P21" s="136"/>
    </row>
    <row r="22" spans="1:10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59"/>
      <c r="H22" s="60"/>
      <c r="I22" s="61"/>
      <c r="J22" s="62"/>
    </row>
    <row r="23" spans="1:10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63"/>
      <c r="H23" s="56"/>
      <c r="I23" s="57"/>
      <c r="J23" s="58"/>
    </row>
    <row r="24" spans="1:10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55"/>
      <c r="H24" s="56"/>
      <c r="I24" s="57"/>
      <c r="J24" s="58"/>
    </row>
    <row r="25" spans="1:10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3"/>
      <c r="F25" s="93" t="e">
        <f>(F23/F24)*100</f>
        <v>#DIV/0!</v>
      </c>
      <c r="G25" s="55"/>
      <c r="H25" s="56"/>
      <c r="I25" s="57"/>
      <c r="J25" s="58"/>
    </row>
    <row r="26" spans="1:10" ht="28.5" customHeight="1">
      <c r="A26" s="51" t="s">
        <v>50</v>
      </c>
      <c r="B26" s="64" t="s">
        <v>87</v>
      </c>
      <c r="C26" s="19" t="s">
        <v>33</v>
      </c>
      <c r="D26" s="93"/>
      <c r="E26" s="100"/>
      <c r="F26" s="93"/>
      <c r="G26" s="55"/>
      <c r="H26" s="56"/>
      <c r="I26" s="57"/>
      <c r="J26" s="58"/>
    </row>
    <row r="27" spans="1:10" ht="12.75">
      <c r="A27" s="51" t="s">
        <v>51</v>
      </c>
      <c r="B27" s="52" t="s">
        <v>52</v>
      </c>
      <c r="C27" s="19" t="s">
        <v>33</v>
      </c>
      <c r="D27" s="93"/>
      <c r="E27" s="100"/>
      <c r="F27" s="93"/>
      <c r="G27" s="53"/>
      <c r="H27" s="47"/>
      <c r="I27" s="54"/>
      <c r="J27" s="49"/>
    </row>
    <row r="28" spans="1:10" ht="12.75">
      <c r="A28" s="51" t="s">
        <v>53</v>
      </c>
      <c r="B28" s="52" t="s">
        <v>54</v>
      </c>
      <c r="C28" s="19" t="s">
        <v>33</v>
      </c>
      <c r="D28" s="93"/>
      <c r="E28" s="100"/>
      <c r="F28" s="93"/>
      <c r="G28" s="53"/>
      <c r="H28" s="47"/>
      <c r="I28" s="54"/>
      <c r="J28" s="49"/>
    </row>
    <row r="29" spans="1:10" ht="12.75">
      <c r="A29" s="51" t="s">
        <v>55</v>
      </c>
      <c r="B29" s="52" t="s">
        <v>56</v>
      </c>
      <c r="C29" s="19" t="s">
        <v>33</v>
      </c>
      <c r="D29" s="93"/>
      <c r="E29" s="100"/>
      <c r="F29" s="93"/>
      <c r="G29" s="53"/>
      <c r="H29" s="47"/>
      <c r="I29" s="54"/>
      <c r="J29" s="49"/>
    </row>
    <row r="30" spans="1:10" ht="15" customHeight="1">
      <c r="A30" s="51" t="s">
        <v>57</v>
      </c>
      <c r="B30" s="52" t="s">
        <v>58</v>
      </c>
      <c r="C30" s="19" t="s">
        <v>33</v>
      </c>
      <c r="D30" s="93"/>
      <c r="E30" s="100"/>
      <c r="F30" s="93"/>
      <c r="G30" s="53"/>
      <c r="H30" s="47"/>
      <c r="I30" s="54"/>
      <c r="J30" s="49"/>
    </row>
    <row r="31" spans="1:10" ht="12.75">
      <c r="A31" s="51" t="s">
        <v>59</v>
      </c>
      <c r="B31" s="52" t="s">
        <v>60</v>
      </c>
      <c r="C31" s="19" t="s">
        <v>49</v>
      </c>
      <c r="D31" s="93" t="e">
        <f>(D29/D30)*100</f>
        <v>#DIV/0!</v>
      </c>
      <c r="E31" s="100"/>
      <c r="F31" s="93" t="e">
        <f>(F29/F30)*100</f>
        <v>#DIV/0!</v>
      </c>
      <c r="G31" s="53"/>
      <c r="H31" s="47"/>
      <c r="I31" s="54"/>
      <c r="J31" s="49"/>
    </row>
    <row r="32" spans="1:10" ht="29.25" customHeight="1">
      <c r="A32" s="51" t="s">
        <v>61</v>
      </c>
      <c r="B32" s="65" t="s">
        <v>88</v>
      </c>
      <c r="C32" s="19" t="s">
        <v>33</v>
      </c>
      <c r="D32" s="103">
        <v>1994</v>
      </c>
      <c r="E32" s="89"/>
      <c r="F32" s="103"/>
      <c r="G32" s="121">
        <v>1994</v>
      </c>
      <c r="H32" s="47"/>
      <c r="I32" s="54"/>
      <c r="J32" s="49"/>
    </row>
    <row r="33" spans="1:10" ht="12.75">
      <c r="A33" s="51" t="s">
        <v>62</v>
      </c>
      <c r="B33" s="52" t="s">
        <v>63</v>
      </c>
      <c r="C33" s="19" t="s">
        <v>36</v>
      </c>
      <c r="D33" s="103">
        <v>2429</v>
      </c>
      <c r="E33" s="89"/>
      <c r="F33" s="103"/>
      <c r="G33" s="121">
        <v>2429</v>
      </c>
      <c r="H33" s="10"/>
      <c r="I33" s="124"/>
      <c r="J33" s="49"/>
    </row>
    <row r="34" spans="1:10" ht="12.75">
      <c r="A34" s="51" t="s">
        <v>64</v>
      </c>
      <c r="B34" s="52" t="s">
        <v>65</v>
      </c>
      <c r="C34" s="19" t="s">
        <v>36</v>
      </c>
      <c r="D34" s="103">
        <v>3813</v>
      </c>
      <c r="E34" s="90"/>
      <c r="F34" s="103"/>
      <c r="G34" s="121">
        <v>3813</v>
      </c>
      <c r="H34" s="10"/>
      <c r="I34" s="124"/>
      <c r="J34" s="49"/>
    </row>
    <row r="35" spans="1:10" ht="12.75">
      <c r="A35" s="51" t="s">
        <v>66</v>
      </c>
      <c r="B35" s="52" t="s">
        <v>67</v>
      </c>
      <c r="C35" s="19" t="s">
        <v>36</v>
      </c>
      <c r="D35" s="103">
        <v>0</v>
      </c>
      <c r="E35" s="92"/>
      <c r="F35" s="103"/>
      <c r="G35" s="122">
        <v>0</v>
      </c>
      <c r="H35" s="126"/>
      <c r="I35" s="127"/>
      <c r="J35" s="58"/>
    </row>
    <row r="36" spans="1:10" ht="12.75">
      <c r="A36" s="51" t="s">
        <v>68</v>
      </c>
      <c r="B36" s="52" t="s">
        <v>69</v>
      </c>
      <c r="C36" s="19" t="s">
        <v>36</v>
      </c>
      <c r="D36" s="103">
        <v>19931</v>
      </c>
      <c r="E36" s="94"/>
      <c r="F36" s="103"/>
      <c r="G36" s="121">
        <v>19931</v>
      </c>
      <c r="H36" s="10"/>
      <c r="I36" s="124"/>
      <c r="J36" s="49"/>
    </row>
    <row r="37" spans="1:10" ht="16.5" customHeight="1">
      <c r="A37" s="51" t="s">
        <v>70</v>
      </c>
      <c r="B37" s="52" t="s">
        <v>71</v>
      </c>
      <c r="C37" s="19" t="s">
        <v>33</v>
      </c>
      <c r="D37" s="103">
        <v>0.362</v>
      </c>
      <c r="E37" s="94"/>
      <c r="F37" s="103"/>
      <c r="G37" s="122">
        <v>0.362</v>
      </c>
      <c r="H37" s="126"/>
      <c r="I37" s="127"/>
      <c r="J37" s="58"/>
    </row>
    <row r="38" spans="1:10" ht="12.75">
      <c r="A38" s="51" t="s">
        <v>72</v>
      </c>
      <c r="B38" s="52" t="s">
        <v>73</v>
      </c>
      <c r="C38" s="19" t="s">
        <v>33</v>
      </c>
      <c r="D38" s="103">
        <v>0.362</v>
      </c>
      <c r="E38" s="94"/>
      <c r="F38" s="103"/>
      <c r="G38" s="122">
        <v>0.362</v>
      </c>
      <c r="H38" s="126"/>
      <c r="I38" s="127"/>
      <c r="J38" s="58"/>
    </row>
    <row r="39" spans="1:10" ht="29.25" customHeight="1">
      <c r="A39" s="51" t="s">
        <v>74</v>
      </c>
      <c r="B39" s="64" t="s">
        <v>89</v>
      </c>
      <c r="C39" s="19" t="s">
        <v>33</v>
      </c>
      <c r="D39" s="103">
        <v>0.362</v>
      </c>
      <c r="E39" s="92"/>
      <c r="F39" s="103"/>
      <c r="G39" s="122">
        <v>0.362</v>
      </c>
      <c r="H39" s="126"/>
      <c r="I39" s="127"/>
      <c r="J39" s="58"/>
    </row>
    <row r="40" spans="1:10" ht="12.75">
      <c r="A40" s="51" t="s">
        <v>75</v>
      </c>
      <c r="B40" s="52" t="s">
        <v>52</v>
      </c>
      <c r="C40" s="19" t="s">
        <v>33</v>
      </c>
      <c r="D40" s="103">
        <v>17373</v>
      </c>
      <c r="E40" s="94"/>
      <c r="F40" s="103"/>
      <c r="G40" s="121">
        <v>17373</v>
      </c>
      <c r="H40" s="10"/>
      <c r="I40" s="124"/>
      <c r="J40" s="49"/>
    </row>
    <row r="41" spans="1:10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21"/>
      <c r="H41" s="10"/>
      <c r="I41" s="124"/>
      <c r="J41" s="49"/>
    </row>
    <row r="42" spans="1:10" ht="15.75" customHeight="1">
      <c r="A42" s="51" t="s">
        <v>76</v>
      </c>
      <c r="B42" s="52" t="s">
        <v>86</v>
      </c>
      <c r="C42" s="19" t="s">
        <v>33</v>
      </c>
      <c r="D42" s="103">
        <f>SUM(D39:D41)</f>
        <v>17373.362</v>
      </c>
      <c r="E42" s="94"/>
      <c r="F42" s="103"/>
      <c r="G42" s="121">
        <f>SUM(G39:G41)</f>
        <v>17373.362</v>
      </c>
      <c r="H42" s="10"/>
      <c r="I42" s="124"/>
      <c r="J42" s="49"/>
    </row>
    <row r="43" spans="1:10" ht="12.75">
      <c r="A43" s="51" t="s">
        <v>77</v>
      </c>
      <c r="B43" s="52" t="s">
        <v>78</v>
      </c>
      <c r="C43" s="19" t="s">
        <v>33</v>
      </c>
      <c r="D43" s="103">
        <v>35888</v>
      </c>
      <c r="E43" s="94"/>
      <c r="F43" s="103"/>
      <c r="G43" s="121">
        <v>35888</v>
      </c>
      <c r="H43" s="10"/>
      <c r="I43" s="124"/>
      <c r="J43" s="49"/>
    </row>
    <row r="44" spans="1:10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21"/>
      <c r="H44" s="10"/>
      <c r="I44" s="124"/>
      <c r="J44" s="49"/>
    </row>
    <row r="45" spans="1:10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21"/>
      <c r="H45" s="10"/>
      <c r="I45" s="124"/>
      <c r="J45" s="49"/>
    </row>
    <row r="46" spans="1:10" ht="12.75">
      <c r="A46" s="67"/>
      <c r="B46" s="52"/>
      <c r="C46" s="68"/>
      <c r="D46" s="103"/>
      <c r="E46" s="96"/>
      <c r="F46" s="103"/>
      <c r="G46" s="123"/>
      <c r="H46" s="98"/>
      <c r="I46" s="125"/>
      <c r="J46" s="70"/>
    </row>
    <row r="47" spans="1:10" ht="28.5" customHeight="1">
      <c r="A47" s="82" t="s">
        <v>82</v>
      </c>
      <c r="B47" s="83" t="s">
        <v>91</v>
      </c>
      <c r="C47" s="48" t="s">
        <v>36</v>
      </c>
      <c r="D47" s="103">
        <v>102</v>
      </c>
      <c r="E47" s="95"/>
      <c r="F47" s="103"/>
      <c r="G47" s="121">
        <v>102</v>
      </c>
      <c r="H47" s="10"/>
      <c r="I47" s="124"/>
      <c r="J47" s="49"/>
    </row>
    <row r="48" spans="1:10" ht="13.5" thickBot="1">
      <c r="A48" s="84"/>
      <c r="B48" s="85"/>
      <c r="C48" s="85"/>
      <c r="D48" s="86"/>
      <c r="E48" s="87"/>
      <c r="F48" s="85"/>
      <c r="G48" s="85"/>
      <c r="H48" s="87"/>
      <c r="I48" s="85"/>
      <c r="J48" s="88"/>
    </row>
    <row r="49" spans="1:10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1"/>
    </row>
    <row r="50" spans="1:10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2"/>
    </row>
    <row r="51" spans="1:10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2"/>
    </row>
  </sheetData>
  <sheetProtection/>
  <mergeCells count="10">
    <mergeCell ref="A50:J50"/>
    <mergeCell ref="D12:F12"/>
    <mergeCell ref="D13:F13"/>
    <mergeCell ref="A51:J51"/>
    <mergeCell ref="E6:J6"/>
    <mergeCell ref="E10:F10"/>
    <mergeCell ref="D11:F11"/>
    <mergeCell ref="D15:E15"/>
    <mergeCell ref="G15:H15"/>
    <mergeCell ref="I15:J15"/>
  </mergeCells>
  <printOptions/>
  <pageMargins left="0.37" right="0.43" top="0.63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2">
      <selection activeCell="H42" sqref="H42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99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4"/>
      <c r="F25" s="93" t="e">
        <f>(F23/F24)*100</f>
        <v>#DIV/0!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 t="e">
        <f>(D29/D30)*100</f>
        <v>#DIV/0!</v>
      </c>
      <c r="E31" s="100"/>
      <c r="F31" s="91" t="e">
        <f>(F29/F30)*100</f>
        <v>#DIV/0!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0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0</v>
      </c>
      <c r="E33" s="89"/>
      <c r="F33" s="103" t="s">
        <v>11</v>
      </c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0</v>
      </c>
      <c r="E34" s="90"/>
      <c r="F34" s="103" t="s">
        <v>11</v>
      </c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0</v>
      </c>
      <c r="E35" s="92"/>
      <c r="F35" s="103" t="s">
        <v>11</v>
      </c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>
        <v>0</v>
      </c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0</v>
      </c>
      <c r="E37" s="94"/>
      <c r="F37" s="103" t="s">
        <v>11</v>
      </c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0</v>
      </c>
      <c r="E38" s="94"/>
      <c r="F38" s="103" t="s">
        <v>11</v>
      </c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0</v>
      </c>
      <c r="E39" s="92"/>
      <c r="F39" s="103">
        <v>0</v>
      </c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>
        <v>0</v>
      </c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>
        <v>0</v>
      </c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D39+D41</f>
        <v>0</v>
      </c>
      <c r="E42" s="103"/>
      <c r="F42" s="103">
        <f>F39+F41</f>
        <v>0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 t="s">
        <v>11</v>
      </c>
      <c r="E43" s="94"/>
      <c r="F43" s="103" t="s">
        <v>11</v>
      </c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>
        <v>315</v>
      </c>
      <c r="E44" s="95"/>
      <c r="F44" s="103">
        <v>22</v>
      </c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>
        <v>556</v>
      </c>
      <c r="E45" s="95"/>
      <c r="F45" s="103">
        <v>19</v>
      </c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259</v>
      </c>
      <c r="E47" s="95"/>
      <c r="F47" s="103">
        <v>39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D13:G13"/>
    <mergeCell ref="A51:K51"/>
    <mergeCell ref="A50:K50"/>
    <mergeCell ref="E6:K6"/>
    <mergeCell ref="E10:G10"/>
    <mergeCell ref="D11:G11"/>
    <mergeCell ref="D15:E15"/>
    <mergeCell ref="F15:G15"/>
    <mergeCell ref="H15:I15"/>
    <mergeCell ref="J15:K15"/>
    <mergeCell ref="D12:G12"/>
  </mergeCells>
  <printOptions/>
  <pageMargins left="0.35" right="0.28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2">
      <selection activeCell="F43" sqref="F43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97</v>
      </c>
      <c r="F7" s="10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19"/>
      <c r="E18" s="119"/>
      <c r="F18" s="119"/>
      <c r="G18" s="10"/>
      <c r="H18" s="124"/>
      <c r="I18" s="129"/>
      <c r="J18" s="12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19"/>
      <c r="E19" s="119"/>
      <c r="F19" s="119"/>
      <c r="G19" s="10"/>
      <c r="H19" s="124"/>
      <c r="I19" s="129"/>
      <c r="J19" s="12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19"/>
      <c r="E20" s="119"/>
      <c r="F20" s="119"/>
      <c r="G20" s="10"/>
      <c r="H20" s="124"/>
      <c r="I20" s="129"/>
      <c r="J20" s="12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19"/>
      <c r="E21" s="119"/>
      <c r="F21" s="119"/>
      <c r="G21" s="10"/>
      <c r="H21" s="127"/>
      <c r="I21" s="130"/>
      <c r="J21" s="12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19"/>
      <c r="E22" s="119"/>
      <c r="F22" s="119"/>
      <c r="G22" s="10"/>
      <c r="H22" s="131"/>
      <c r="I22" s="132"/>
      <c r="J22" s="13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19"/>
      <c r="E23" s="119"/>
      <c r="F23" s="119"/>
      <c r="G23" s="10"/>
      <c r="H23" s="127"/>
      <c r="I23" s="130"/>
      <c r="J23" s="12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19"/>
      <c r="E24" s="119"/>
      <c r="F24" s="119"/>
      <c r="G24" s="10"/>
      <c r="H24" s="127"/>
      <c r="I24" s="130"/>
      <c r="J24" s="12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119"/>
      <c r="E25" s="119"/>
      <c r="F25" s="119"/>
      <c r="G25" s="10"/>
      <c r="H25" s="127"/>
      <c r="I25" s="130"/>
      <c r="J25" s="12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19"/>
      <c r="E26" s="119"/>
      <c r="F26" s="119"/>
      <c r="G26" s="10"/>
      <c r="H26" s="127"/>
      <c r="I26" s="130"/>
      <c r="J26" s="12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19"/>
      <c r="E27" s="119"/>
      <c r="F27" s="119"/>
      <c r="G27" s="10"/>
      <c r="H27" s="124"/>
      <c r="I27" s="129"/>
      <c r="J27" s="12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19"/>
      <c r="E28" s="119"/>
      <c r="F28" s="119"/>
      <c r="G28" s="10"/>
      <c r="H28" s="124"/>
      <c r="I28" s="129"/>
      <c r="J28" s="12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19"/>
      <c r="E29" s="119"/>
      <c r="F29" s="119"/>
      <c r="G29" s="10"/>
      <c r="H29" s="124"/>
      <c r="I29" s="129"/>
      <c r="J29" s="12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19"/>
      <c r="E30" s="119"/>
      <c r="F30" s="119"/>
      <c r="G30" s="10"/>
      <c r="H30" s="124"/>
      <c r="I30" s="129"/>
      <c r="J30" s="12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124"/>
      <c r="I31" s="129"/>
      <c r="J31" s="12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23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13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31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305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>
        <v>0</v>
      </c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817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4152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74</v>
      </c>
      <c r="E39" s="100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18">
        <v>0</v>
      </c>
      <c r="F40" s="118">
        <v>0</v>
      </c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100"/>
      <c r="F41" s="103">
        <v>0</v>
      </c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SUM(D39:D41)</f>
        <v>74</v>
      </c>
      <c r="E42" s="100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374</v>
      </c>
      <c r="E43" s="100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19"/>
      <c r="E44" s="119"/>
      <c r="F44" s="119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28"/>
      <c r="E45" s="95"/>
      <c r="F45" s="128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97"/>
      <c r="E46" s="96"/>
      <c r="F46" s="95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227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D12:G12"/>
    <mergeCell ref="D13:G13"/>
    <mergeCell ref="A50:K50"/>
  </mergeCells>
  <printOptions/>
  <pageMargins left="0.49" right="0.2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6">
      <selection activeCell="O58" sqref="O58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 t="s">
        <v>110</v>
      </c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109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417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251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709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15683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32577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73625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55">
        <v>2932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33">
        <f>D39+D40</f>
        <v>2932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6626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20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A50:K50"/>
    <mergeCell ref="D12:G12"/>
    <mergeCell ref="D13:G13"/>
  </mergeCells>
  <printOptions/>
  <pageMargins left="0.39" right="0.32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9">
      <selection activeCell="F44" sqref="F44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107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250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204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347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13191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17615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38510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1585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SUM(D39:D41)</f>
        <v>1585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3756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>
        <v>0</v>
      </c>
      <c r="E46" s="96"/>
      <c r="F46" s="103">
        <v>0</v>
      </c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0</v>
      </c>
      <c r="E47" s="95"/>
      <c r="F47" s="103">
        <v>3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E6:K6"/>
    <mergeCell ref="E10:G10"/>
    <mergeCell ref="D11:G11"/>
    <mergeCell ref="D12:G12"/>
    <mergeCell ref="D13:G13"/>
    <mergeCell ref="D15:E15"/>
    <mergeCell ref="F15:G15"/>
    <mergeCell ref="H15:I15"/>
    <mergeCell ref="J15:K15"/>
    <mergeCell ref="A50:K50"/>
    <mergeCell ref="A51:K51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2">
      <selection activeCell="F42" sqref="F42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105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101</v>
      </c>
      <c r="C6" s="10"/>
      <c r="D6" s="76" t="s">
        <v>5</v>
      </c>
      <c r="E6" s="169" t="s">
        <v>93</v>
      </c>
      <c r="F6" s="169"/>
      <c r="G6" s="169"/>
      <c r="H6" s="169"/>
      <c r="I6" s="169"/>
      <c r="J6" s="169"/>
      <c r="K6" s="169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104</v>
      </c>
      <c r="F7" s="10"/>
      <c r="G7" s="10"/>
      <c r="H7" s="10"/>
      <c r="I7" s="10"/>
      <c r="J7" s="10"/>
      <c r="K7" s="10"/>
    </row>
    <row r="8" spans="1:12" ht="12" customHeight="1">
      <c r="A8" s="75" t="s">
        <v>7</v>
      </c>
      <c r="B8" s="9" t="s">
        <v>102</v>
      </c>
      <c r="C8" s="10"/>
      <c r="D8" s="76"/>
      <c r="E8" s="6"/>
      <c r="F8" s="10"/>
      <c r="G8" s="10"/>
      <c r="H8" s="10"/>
      <c r="I8" s="10"/>
      <c r="J8" s="10"/>
      <c r="K8" s="10"/>
      <c r="L8" s="117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70">
        <v>2020</v>
      </c>
      <c r="F10" s="170"/>
      <c r="G10" s="170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71" t="s">
        <v>12</v>
      </c>
      <c r="E11" s="172"/>
      <c r="F11" s="172"/>
      <c r="G11" s="173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3" t="s">
        <v>13</v>
      </c>
      <c r="E12" s="164"/>
      <c r="F12" s="164"/>
      <c r="G12" s="165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6" t="s">
        <v>15</v>
      </c>
      <c r="E13" s="167"/>
      <c r="F13" s="167"/>
      <c r="G13" s="168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4" t="s">
        <v>22</v>
      </c>
      <c r="E15" s="175"/>
      <c r="F15" s="176" t="s">
        <v>23</v>
      </c>
      <c r="G15" s="177"/>
      <c r="H15" s="156" t="s">
        <v>22</v>
      </c>
      <c r="I15" s="157"/>
      <c r="J15" s="158" t="s">
        <v>23</v>
      </c>
      <c r="K15" s="159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0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0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0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0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0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18">
        <v>0</v>
      </c>
      <c r="F38" s="118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0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D39+D41</f>
        <v>0</v>
      </c>
      <c r="E42" s="103"/>
      <c r="F42" s="103">
        <f>F39+F41</f>
        <v>0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0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>
        <v>189</v>
      </c>
      <c r="E44" s="95"/>
      <c r="F44" s="103">
        <v>24</v>
      </c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>
        <v>334</v>
      </c>
      <c r="E45" s="95"/>
      <c r="F45" s="103">
        <v>19</v>
      </c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12</v>
      </c>
      <c r="E47" s="95"/>
      <c r="F47" s="103">
        <v>4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2"/>
    </row>
    <row r="51" spans="1:11" ht="13.5" thickBo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A50:K50"/>
    <mergeCell ref="D12:G12"/>
    <mergeCell ref="D13:G13"/>
  </mergeCells>
  <printOptions/>
  <pageMargins left="0.37" right="0.2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Ventzislav Gigov</cp:lastModifiedBy>
  <cp:lastPrinted>2017-03-28T12:41:59Z</cp:lastPrinted>
  <dcterms:created xsi:type="dcterms:W3CDTF">2011-05-04T15:33:13Z</dcterms:created>
  <dcterms:modified xsi:type="dcterms:W3CDTF">2021-05-12T07:27:16Z</dcterms:modified>
  <cp:category/>
  <cp:version/>
  <cp:contentType/>
  <cp:contentStatus/>
</cp:coreProperties>
</file>