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Caa-caafilesrv\gva-share\AIOSA_WF\YCharkadzhieva\0. НАЦИОНАЛНА СТАТИСТИЧЕСКА ПРОГРАМА\Юлия\Форми 2023\Форма I\форма I за качване на сайта\"/>
    </mc:Choice>
  </mc:AlternateContent>
  <xr:revisionPtr revIDLastSave="0" documentId="13_ncr:1_{041E42AE-69EB-47FD-9C9A-1093AF9A469C}" xr6:coauthVersionLast="47" xr6:coauthVersionMax="47" xr10:uidLastSave="{00000000-0000-0000-0000-000000000000}"/>
  <bookViews>
    <workbookView xWindow="0" yWindow="0" windowWidth="28800" windowHeight="15480" activeTab="18" xr2:uid="{00000000-000D-0000-FFFF-FFFF00000000}"/>
  </bookViews>
  <sheets>
    <sheet name="JAN" sheetId="4" r:id="rId1"/>
    <sheet name="FEB" sheetId="6" r:id="rId2"/>
    <sheet name="MAR" sheetId="7" r:id="rId3"/>
    <sheet name="APR" sheetId="8" r:id="rId4"/>
    <sheet name="MAY" sheetId="9" r:id="rId5"/>
    <sheet name="JUN" sheetId="10" r:id="rId6"/>
    <sheet name="JUL" sheetId="11" r:id="rId7"/>
    <sheet name="AUG" sheetId="12" r:id="rId8"/>
    <sheet name="SEP" sheetId="13" r:id="rId9"/>
    <sheet name="OCT" sheetId="14" r:id="rId10"/>
    <sheet name="NOV" sheetId="15" r:id="rId11"/>
    <sheet name="DEC" sheetId="16" r:id="rId12"/>
    <sheet name="1Q" sheetId="17" r:id="rId13"/>
    <sheet name="2Q" sheetId="18" r:id="rId14"/>
    <sheet name="1H" sheetId="19" r:id="rId15"/>
    <sheet name="3Q" sheetId="20" r:id="rId16"/>
    <sheet name="4Q" sheetId="21" r:id="rId17"/>
    <sheet name="2H" sheetId="22" r:id="rId18"/>
    <sheet name="2023" sheetId="23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8" l="1"/>
  <c r="K24" i="18"/>
  <c r="L23" i="18"/>
  <c r="K23" i="18"/>
  <c r="K23" i="19" s="1"/>
  <c r="L22" i="18"/>
  <c r="K22" i="18"/>
  <c r="L20" i="18"/>
  <c r="K20" i="18"/>
  <c r="L18" i="18"/>
  <c r="K18" i="18"/>
  <c r="L17" i="18"/>
  <c r="L17" i="19" s="1"/>
  <c r="K17" i="18"/>
  <c r="K17" i="19" s="1"/>
  <c r="L24" i="19"/>
  <c r="K24" i="19"/>
  <c r="L23" i="19"/>
  <c r="L22" i="19"/>
  <c r="K22" i="19"/>
  <c r="L20" i="19"/>
  <c r="K20" i="19"/>
  <c r="L18" i="19"/>
  <c r="K18" i="19"/>
  <c r="L24" i="23"/>
  <c r="K24" i="23"/>
  <c r="L23" i="23"/>
  <c r="K23" i="23"/>
  <c r="M23" i="23" s="1"/>
  <c r="L22" i="23"/>
  <c r="K22" i="23"/>
  <c r="L20" i="23"/>
  <c r="K20" i="23"/>
  <c r="L18" i="23"/>
  <c r="K18" i="23"/>
  <c r="L17" i="23"/>
  <c r="M17" i="23" s="1"/>
  <c r="K17" i="23"/>
  <c r="D19" i="11"/>
  <c r="I18" i="23"/>
  <c r="H18" i="23"/>
  <c r="G18" i="23"/>
  <c r="I17" i="23"/>
  <c r="H17" i="23"/>
  <c r="G17" i="23"/>
  <c r="I20" i="23"/>
  <c r="H20" i="23"/>
  <c r="G20" i="23"/>
  <c r="I24" i="23"/>
  <c r="H24" i="23"/>
  <c r="G24" i="23"/>
  <c r="I23" i="23"/>
  <c r="H23" i="23"/>
  <c r="G23" i="23"/>
  <c r="I22" i="23"/>
  <c r="H22" i="23"/>
  <c r="G22" i="23"/>
  <c r="E24" i="23"/>
  <c r="D24" i="23"/>
  <c r="C24" i="23"/>
  <c r="E23" i="23"/>
  <c r="D23" i="23"/>
  <c r="C23" i="23"/>
  <c r="E22" i="23"/>
  <c r="D22" i="23"/>
  <c r="C22" i="23"/>
  <c r="E20" i="23"/>
  <c r="D20" i="23"/>
  <c r="C20" i="23"/>
  <c r="E18" i="23"/>
  <c r="D18" i="23"/>
  <c r="C18" i="23"/>
  <c r="E17" i="23"/>
  <c r="D17" i="23"/>
  <c r="C17" i="23"/>
  <c r="I20" i="22"/>
  <c r="H20" i="22"/>
  <c r="G20" i="22"/>
  <c r="I24" i="21"/>
  <c r="H24" i="21"/>
  <c r="G24" i="21"/>
  <c r="I23" i="21"/>
  <c r="H23" i="21"/>
  <c r="G23" i="21"/>
  <c r="I22" i="21"/>
  <c r="H22" i="21"/>
  <c r="G22" i="21"/>
  <c r="I20" i="21"/>
  <c r="H20" i="21"/>
  <c r="G20" i="21"/>
  <c r="I18" i="21"/>
  <c r="I19" i="21" s="1"/>
  <c r="I21" i="21" s="1"/>
  <c r="H18" i="21"/>
  <c r="G18" i="21"/>
  <c r="G19" i="21" s="1"/>
  <c r="I17" i="21"/>
  <c r="H17" i="21"/>
  <c r="G17" i="21"/>
  <c r="E24" i="21"/>
  <c r="D24" i="21"/>
  <c r="C24" i="21"/>
  <c r="E23" i="21"/>
  <c r="D23" i="21"/>
  <c r="C23" i="21"/>
  <c r="E22" i="21"/>
  <c r="D22" i="21"/>
  <c r="C22" i="21"/>
  <c r="E20" i="21"/>
  <c r="D20" i="21"/>
  <c r="C20" i="21"/>
  <c r="E18" i="21"/>
  <c r="D18" i="21"/>
  <c r="C18" i="21"/>
  <c r="E17" i="21"/>
  <c r="D17" i="21"/>
  <c r="C17" i="21"/>
  <c r="I18" i="20"/>
  <c r="I18" i="22" s="1"/>
  <c r="H18" i="20"/>
  <c r="H18" i="22" s="1"/>
  <c r="G18" i="20"/>
  <c r="G18" i="22" s="1"/>
  <c r="I17" i="20"/>
  <c r="I17" i="22" s="1"/>
  <c r="H17" i="20"/>
  <c r="G17" i="20"/>
  <c r="G17" i="22" s="1"/>
  <c r="I20" i="20"/>
  <c r="H20" i="20"/>
  <c r="G20" i="20"/>
  <c r="I24" i="20"/>
  <c r="H24" i="20"/>
  <c r="G24" i="20"/>
  <c r="G24" i="22" s="1"/>
  <c r="I23" i="20"/>
  <c r="H23" i="20"/>
  <c r="G23" i="20"/>
  <c r="I22" i="20"/>
  <c r="I22" i="22" s="1"/>
  <c r="H22" i="20"/>
  <c r="G22" i="20"/>
  <c r="E24" i="20"/>
  <c r="D24" i="20"/>
  <c r="D24" i="22" s="1"/>
  <c r="C24" i="20"/>
  <c r="E23" i="20"/>
  <c r="D23" i="20"/>
  <c r="C23" i="20"/>
  <c r="C23" i="22" s="1"/>
  <c r="E22" i="20"/>
  <c r="E22" i="22" s="1"/>
  <c r="D22" i="20"/>
  <c r="C22" i="20"/>
  <c r="C22" i="22" s="1"/>
  <c r="E20" i="20"/>
  <c r="D20" i="20"/>
  <c r="C20" i="20"/>
  <c r="C20" i="22" s="1"/>
  <c r="E18" i="20"/>
  <c r="D18" i="20"/>
  <c r="D18" i="22" s="1"/>
  <c r="C18" i="20"/>
  <c r="E17" i="20"/>
  <c r="D17" i="20"/>
  <c r="C17" i="20"/>
  <c r="M24" i="23"/>
  <c r="M22" i="23"/>
  <c r="M20" i="23"/>
  <c r="M18" i="23"/>
  <c r="K19" i="23"/>
  <c r="L24" i="22"/>
  <c r="M24" i="22" s="1"/>
  <c r="K24" i="22"/>
  <c r="L23" i="22"/>
  <c r="K23" i="22"/>
  <c r="L22" i="22"/>
  <c r="K22" i="22"/>
  <c r="M20" i="22"/>
  <c r="L20" i="22"/>
  <c r="K20" i="22"/>
  <c r="L18" i="22"/>
  <c r="K18" i="22"/>
  <c r="L17" i="22"/>
  <c r="L19" i="22" s="1"/>
  <c r="L21" i="22" s="1"/>
  <c r="L25" i="22" s="1"/>
  <c r="K17" i="22"/>
  <c r="K19" i="22" s="1"/>
  <c r="L24" i="21"/>
  <c r="K24" i="21"/>
  <c r="M24" i="21" s="1"/>
  <c r="L23" i="21"/>
  <c r="K23" i="21"/>
  <c r="L22" i="21"/>
  <c r="K22" i="21"/>
  <c r="M22" i="21" s="1"/>
  <c r="L20" i="21"/>
  <c r="K20" i="21"/>
  <c r="M20" i="21" s="1"/>
  <c r="J20" i="21"/>
  <c r="L18" i="21"/>
  <c r="K18" i="21"/>
  <c r="M18" i="21" s="1"/>
  <c r="L17" i="21"/>
  <c r="L19" i="21" s="1"/>
  <c r="L21" i="21" s="1"/>
  <c r="L25" i="21" s="1"/>
  <c r="K17" i="21"/>
  <c r="K19" i="21" s="1"/>
  <c r="L24" i="20"/>
  <c r="K24" i="20"/>
  <c r="L23" i="20"/>
  <c r="K23" i="20"/>
  <c r="L22" i="20"/>
  <c r="K22" i="20"/>
  <c r="L20" i="20"/>
  <c r="M20" i="20" s="1"/>
  <c r="K20" i="20"/>
  <c r="J20" i="20"/>
  <c r="L18" i="20"/>
  <c r="K18" i="20"/>
  <c r="L17" i="20"/>
  <c r="L19" i="20" s="1"/>
  <c r="L21" i="20" s="1"/>
  <c r="L25" i="20" s="1"/>
  <c r="K17" i="20"/>
  <c r="L19" i="23" l="1"/>
  <c r="L21" i="23" s="1"/>
  <c r="L25" i="23" s="1"/>
  <c r="E17" i="22"/>
  <c r="E19" i="21"/>
  <c r="D23" i="22"/>
  <c r="E18" i="22"/>
  <c r="D17" i="22"/>
  <c r="E24" i="22"/>
  <c r="E20" i="22"/>
  <c r="D19" i="21"/>
  <c r="D21" i="21" s="1"/>
  <c r="D25" i="21" s="1"/>
  <c r="C24" i="22"/>
  <c r="H19" i="21"/>
  <c r="J24" i="21"/>
  <c r="H24" i="22"/>
  <c r="I23" i="22"/>
  <c r="H22" i="22"/>
  <c r="G23" i="22"/>
  <c r="E21" i="21"/>
  <c r="E25" i="21" s="1"/>
  <c r="D20" i="22"/>
  <c r="C18" i="22"/>
  <c r="C17" i="22"/>
  <c r="J18" i="23"/>
  <c r="J20" i="23"/>
  <c r="F17" i="23"/>
  <c r="J24" i="23"/>
  <c r="I19" i="23"/>
  <c r="I21" i="23" s="1"/>
  <c r="I25" i="23" s="1"/>
  <c r="H19" i="23"/>
  <c r="F24" i="23"/>
  <c r="F22" i="23"/>
  <c r="F18" i="23"/>
  <c r="H17" i="22"/>
  <c r="I25" i="21"/>
  <c r="G22" i="22"/>
  <c r="H23" i="22"/>
  <c r="I24" i="22"/>
  <c r="J22" i="20"/>
  <c r="E19" i="20"/>
  <c r="E21" i="20" s="1"/>
  <c r="E25" i="20" s="1"/>
  <c r="F22" i="20"/>
  <c r="J18" i="20"/>
  <c r="H19" i="20"/>
  <c r="H21" i="20" s="1"/>
  <c r="H25" i="20" s="1"/>
  <c r="F24" i="20"/>
  <c r="F23" i="20"/>
  <c r="D22" i="22"/>
  <c r="E23" i="22"/>
  <c r="E19" i="23"/>
  <c r="E21" i="23" s="1"/>
  <c r="E25" i="23" s="1"/>
  <c r="J23" i="23"/>
  <c r="F23" i="23"/>
  <c r="D19" i="23"/>
  <c r="J22" i="23"/>
  <c r="G19" i="23"/>
  <c r="G21" i="23" s="1"/>
  <c r="G25" i="23" s="1"/>
  <c r="C19" i="23"/>
  <c r="C21" i="23" s="1"/>
  <c r="C25" i="23" s="1"/>
  <c r="F20" i="23"/>
  <c r="K21" i="23"/>
  <c r="K25" i="23" s="1"/>
  <c r="M19" i="23"/>
  <c r="M21" i="23" s="1"/>
  <c r="M25" i="23" s="1"/>
  <c r="F20" i="21"/>
  <c r="F24" i="21"/>
  <c r="H21" i="21"/>
  <c r="H25" i="21" s="1"/>
  <c r="M18" i="22"/>
  <c r="M22" i="22"/>
  <c r="M23" i="22"/>
  <c r="K21" i="22"/>
  <c r="K25" i="22" s="1"/>
  <c r="M19" i="22"/>
  <c r="M21" i="22" s="1"/>
  <c r="M25" i="22" s="1"/>
  <c r="M17" i="22"/>
  <c r="M23" i="19"/>
  <c r="F18" i="20"/>
  <c r="F20" i="20"/>
  <c r="M22" i="20"/>
  <c r="M23" i="20"/>
  <c r="M24" i="20"/>
  <c r="G21" i="21"/>
  <c r="G25" i="21" s="1"/>
  <c r="M23" i="21"/>
  <c r="M22" i="19"/>
  <c r="M17" i="20"/>
  <c r="J18" i="21"/>
  <c r="J22" i="21"/>
  <c r="J23" i="21"/>
  <c r="F18" i="21"/>
  <c r="F22" i="21"/>
  <c r="F23" i="21"/>
  <c r="C19" i="21"/>
  <c r="C21" i="21" s="1"/>
  <c r="C25" i="21" s="1"/>
  <c r="M19" i="21"/>
  <c r="M21" i="21" s="1"/>
  <c r="M25" i="21" s="1"/>
  <c r="K21" i="21"/>
  <c r="K25" i="21" s="1"/>
  <c r="F17" i="21"/>
  <c r="J19" i="21"/>
  <c r="J21" i="21" s="1"/>
  <c r="J25" i="21" s="1"/>
  <c r="M17" i="21"/>
  <c r="D19" i="20"/>
  <c r="D21" i="20" s="1"/>
  <c r="D25" i="20" s="1"/>
  <c r="K19" i="19"/>
  <c r="K21" i="19" s="1"/>
  <c r="K25" i="19" s="1"/>
  <c r="M20" i="19"/>
  <c r="M24" i="19"/>
  <c r="L19" i="19"/>
  <c r="L21" i="19" s="1"/>
  <c r="L25" i="19" s="1"/>
  <c r="F17" i="20"/>
  <c r="I19" i="20"/>
  <c r="I21" i="20" s="1"/>
  <c r="I25" i="20" s="1"/>
  <c r="C19" i="20"/>
  <c r="C21" i="20" s="1"/>
  <c r="C25" i="20" s="1"/>
  <c r="G19" i="20"/>
  <c r="G21" i="20" s="1"/>
  <c r="G25" i="20" s="1"/>
  <c r="K19" i="20"/>
  <c r="K21" i="20" s="1"/>
  <c r="K25" i="20" s="1"/>
  <c r="J23" i="20"/>
  <c r="J24" i="20"/>
  <c r="M18" i="20"/>
  <c r="M18" i="19"/>
  <c r="M17" i="19"/>
  <c r="F19" i="21" l="1"/>
  <c r="F21" i="21" s="1"/>
  <c r="F25" i="21" s="1"/>
  <c r="J19" i="23"/>
  <c r="J21" i="23" s="1"/>
  <c r="J25" i="23" s="1"/>
  <c r="H21" i="23"/>
  <c r="H25" i="23" s="1"/>
  <c r="F19" i="23"/>
  <c r="F21" i="23" s="1"/>
  <c r="F25" i="23" s="1"/>
  <c r="D21" i="23"/>
  <c r="D25" i="23" s="1"/>
  <c r="M19" i="20"/>
  <c r="M21" i="20" s="1"/>
  <c r="M25" i="20" s="1"/>
  <c r="F19" i="20"/>
  <c r="F21" i="20" s="1"/>
  <c r="F25" i="20" s="1"/>
  <c r="M19" i="19"/>
  <c r="M21" i="19" s="1"/>
  <c r="M25" i="19" s="1"/>
  <c r="J19" i="20"/>
  <c r="J21" i="20" s="1"/>
  <c r="J25" i="20" s="1"/>
  <c r="I24" i="18" l="1"/>
  <c r="H24" i="18"/>
  <c r="G24" i="18"/>
  <c r="I23" i="18"/>
  <c r="J23" i="18" s="1"/>
  <c r="H23" i="18"/>
  <c r="G23" i="18"/>
  <c r="I22" i="18"/>
  <c r="H22" i="18"/>
  <c r="J22" i="18" s="1"/>
  <c r="G22" i="18"/>
  <c r="I20" i="18"/>
  <c r="H20" i="18"/>
  <c r="G20" i="18"/>
  <c r="I18" i="18"/>
  <c r="H18" i="18"/>
  <c r="G18" i="18"/>
  <c r="I17" i="18"/>
  <c r="H17" i="18"/>
  <c r="G17" i="18"/>
  <c r="E24" i="18"/>
  <c r="D24" i="18"/>
  <c r="F24" i="18" s="1"/>
  <c r="C24" i="18"/>
  <c r="E23" i="18"/>
  <c r="D23" i="18"/>
  <c r="C23" i="18"/>
  <c r="E22" i="18"/>
  <c r="D22" i="18"/>
  <c r="C22" i="18"/>
  <c r="E20" i="18"/>
  <c r="D20" i="18"/>
  <c r="C20" i="18"/>
  <c r="E18" i="18"/>
  <c r="D18" i="18"/>
  <c r="F18" i="18" s="1"/>
  <c r="C18" i="18"/>
  <c r="E17" i="18"/>
  <c r="D17" i="18"/>
  <c r="C17" i="18"/>
  <c r="M24" i="18"/>
  <c r="M18" i="18"/>
  <c r="L24" i="17"/>
  <c r="K24" i="17"/>
  <c r="M24" i="17" s="1"/>
  <c r="L23" i="17"/>
  <c r="K23" i="17"/>
  <c r="L22" i="17"/>
  <c r="K22" i="17"/>
  <c r="L20" i="17"/>
  <c r="K20" i="17"/>
  <c r="L18" i="17"/>
  <c r="K18" i="17"/>
  <c r="L17" i="17"/>
  <c r="K17" i="17"/>
  <c r="I18" i="17"/>
  <c r="H18" i="17"/>
  <c r="I17" i="17"/>
  <c r="H17" i="17"/>
  <c r="I20" i="17"/>
  <c r="H20" i="17"/>
  <c r="J20" i="22" s="1"/>
  <c r="I24" i="17"/>
  <c r="H24" i="17"/>
  <c r="I23" i="17"/>
  <c r="H23" i="17"/>
  <c r="I22" i="17"/>
  <c r="H22" i="17"/>
  <c r="G24" i="17"/>
  <c r="G23" i="17"/>
  <c r="G22" i="17"/>
  <c r="G20" i="17"/>
  <c r="G18" i="17"/>
  <c r="G17" i="17"/>
  <c r="E17" i="17"/>
  <c r="E18" i="17"/>
  <c r="E20" i="17"/>
  <c r="E22" i="17"/>
  <c r="E23" i="17"/>
  <c r="E24" i="17"/>
  <c r="D24" i="17"/>
  <c r="D23" i="17"/>
  <c r="F23" i="22" s="1"/>
  <c r="D22" i="17"/>
  <c r="D20" i="17"/>
  <c r="D18" i="17"/>
  <c r="D17" i="17"/>
  <c r="C24" i="17"/>
  <c r="C23" i="17"/>
  <c r="C22" i="17"/>
  <c r="C20" i="17"/>
  <c r="C18" i="17"/>
  <c r="C17" i="17"/>
  <c r="M24" i="16"/>
  <c r="J24" i="16"/>
  <c r="F24" i="16"/>
  <c r="M23" i="16"/>
  <c r="J23" i="16"/>
  <c r="F23" i="16"/>
  <c r="M22" i="16"/>
  <c r="J22" i="16"/>
  <c r="F22" i="16"/>
  <c r="M20" i="16"/>
  <c r="J20" i="16"/>
  <c r="F20" i="16"/>
  <c r="L19" i="16"/>
  <c r="L21" i="16" s="1"/>
  <c r="L25" i="16" s="1"/>
  <c r="K19" i="16"/>
  <c r="K21" i="16" s="1"/>
  <c r="K25" i="16" s="1"/>
  <c r="I19" i="16"/>
  <c r="I21" i="16" s="1"/>
  <c r="I25" i="16" s="1"/>
  <c r="H19" i="16"/>
  <c r="H21" i="16" s="1"/>
  <c r="H25" i="16" s="1"/>
  <c r="G19" i="16"/>
  <c r="G21" i="16" s="1"/>
  <c r="G25" i="16" s="1"/>
  <c r="E19" i="16"/>
  <c r="E21" i="16" s="1"/>
  <c r="E25" i="16" s="1"/>
  <c r="D19" i="16"/>
  <c r="D21" i="16" s="1"/>
  <c r="D25" i="16" s="1"/>
  <c r="C19" i="16"/>
  <c r="C21" i="16" s="1"/>
  <c r="C25" i="16" s="1"/>
  <c r="M18" i="16"/>
  <c r="J18" i="16"/>
  <c r="F18" i="16"/>
  <c r="M17" i="16"/>
  <c r="F17" i="16"/>
  <c r="M24" i="15"/>
  <c r="J24" i="15"/>
  <c r="F24" i="15"/>
  <c r="M23" i="15"/>
  <c r="J23" i="15"/>
  <c r="F23" i="15"/>
  <c r="M22" i="15"/>
  <c r="J22" i="15"/>
  <c r="F22" i="15"/>
  <c r="M20" i="15"/>
  <c r="J20" i="15"/>
  <c r="F20" i="15"/>
  <c r="L19" i="15"/>
  <c r="L21" i="15" s="1"/>
  <c r="L25" i="15" s="1"/>
  <c r="K19" i="15"/>
  <c r="K21" i="15" s="1"/>
  <c r="K25" i="15" s="1"/>
  <c r="I19" i="15"/>
  <c r="I21" i="15" s="1"/>
  <c r="I25" i="15" s="1"/>
  <c r="H19" i="15"/>
  <c r="H21" i="15" s="1"/>
  <c r="H25" i="15" s="1"/>
  <c r="G19" i="15"/>
  <c r="G21" i="15" s="1"/>
  <c r="G25" i="15" s="1"/>
  <c r="E19" i="15"/>
  <c r="E21" i="15" s="1"/>
  <c r="E25" i="15" s="1"/>
  <c r="D19" i="15"/>
  <c r="D21" i="15" s="1"/>
  <c r="D25" i="15" s="1"/>
  <c r="C19" i="15"/>
  <c r="C21" i="15" s="1"/>
  <c r="C25" i="15" s="1"/>
  <c r="M18" i="15"/>
  <c r="J18" i="15"/>
  <c r="F18" i="15"/>
  <c r="M17" i="15"/>
  <c r="F17" i="15"/>
  <c r="M24" i="14"/>
  <c r="J24" i="14"/>
  <c r="F24" i="14"/>
  <c r="M23" i="14"/>
  <c r="J23" i="14"/>
  <c r="F23" i="14"/>
  <c r="M22" i="14"/>
  <c r="J22" i="14"/>
  <c r="F22" i="14"/>
  <c r="M20" i="14"/>
  <c r="J20" i="14"/>
  <c r="F20" i="14"/>
  <c r="L19" i="14"/>
  <c r="L21" i="14" s="1"/>
  <c r="L25" i="14" s="1"/>
  <c r="K19" i="14"/>
  <c r="K21" i="14" s="1"/>
  <c r="K25" i="14" s="1"/>
  <c r="I19" i="14"/>
  <c r="I21" i="14" s="1"/>
  <c r="I25" i="14" s="1"/>
  <c r="H19" i="14"/>
  <c r="H21" i="14" s="1"/>
  <c r="H25" i="14" s="1"/>
  <c r="G19" i="14"/>
  <c r="G21" i="14" s="1"/>
  <c r="G25" i="14" s="1"/>
  <c r="E19" i="14"/>
  <c r="E21" i="14" s="1"/>
  <c r="E25" i="14" s="1"/>
  <c r="D19" i="14"/>
  <c r="D21" i="14" s="1"/>
  <c r="D25" i="14" s="1"/>
  <c r="C19" i="14"/>
  <c r="C21" i="14" s="1"/>
  <c r="C25" i="14" s="1"/>
  <c r="M18" i="14"/>
  <c r="J18" i="14"/>
  <c r="F18" i="14"/>
  <c r="M17" i="14"/>
  <c r="F17" i="14"/>
  <c r="M24" i="13"/>
  <c r="J24" i="13"/>
  <c r="F24" i="13"/>
  <c r="M23" i="13"/>
  <c r="J23" i="13"/>
  <c r="F23" i="13"/>
  <c r="M22" i="13"/>
  <c r="J22" i="13"/>
  <c r="F22" i="13"/>
  <c r="M20" i="13"/>
  <c r="J20" i="13"/>
  <c r="F20" i="13"/>
  <c r="L19" i="13"/>
  <c r="L21" i="13" s="1"/>
  <c r="L25" i="13" s="1"/>
  <c r="K19" i="13"/>
  <c r="K21" i="13" s="1"/>
  <c r="K25" i="13" s="1"/>
  <c r="I19" i="13"/>
  <c r="I21" i="13" s="1"/>
  <c r="I25" i="13" s="1"/>
  <c r="H19" i="13"/>
  <c r="H21" i="13" s="1"/>
  <c r="H25" i="13" s="1"/>
  <c r="G19" i="13"/>
  <c r="G21" i="13" s="1"/>
  <c r="G25" i="13" s="1"/>
  <c r="E19" i="13"/>
  <c r="E21" i="13" s="1"/>
  <c r="E25" i="13" s="1"/>
  <c r="D19" i="13"/>
  <c r="D21" i="13" s="1"/>
  <c r="D25" i="13" s="1"/>
  <c r="C19" i="13"/>
  <c r="C21" i="13" s="1"/>
  <c r="C25" i="13" s="1"/>
  <c r="M18" i="13"/>
  <c r="J18" i="13"/>
  <c r="F18" i="13"/>
  <c r="M17" i="13"/>
  <c r="F17" i="13"/>
  <c r="M24" i="12"/>
  <c r="J24" i="12"/>
  <c r="F24" i="12"/>
  <c r="M23" i="12"/>
  <c r="J23" i="12"/>
  <c r="F23" i="12"/>
  <c r="M22" i="12"/>
  <c r="J22" i="12"/>
  <c r="F22" i="12"/>
  <c r="M20" i="12"/>
  <c r="J20" i="12"/>
  <c r="F20" i="12"/>
  <c r="L19" i="12"/>
  <c r="L21" i="12" s="1"/>
  <c r="L25" i="12" s="1"/>
  <c r="K19" i="12"/>
  <c r="K21" i="12" s="1"/>
  <c r="K25" i="12" s="1"/>
  <c r="I19" i="12"/>
  <c r="I21" i="12" s="1"/>
  <c r="I25" i="12" s="1"/>
  <c r="H19" i="12"/>
  <c r="H21" i="12" s="1"/>
  <c r="H25" i="12" s="1"/>
  <c r="G19" i="12"/>
  <c r="G21" i="12" s="1"/>
  <c r="G25" i="12" s="1"/>
  <c r="E19" i="12"/>
  <c r="E21" i="12" s="1"/>
  <c r="E25" i="12" s="1"/>
  <c r="D19" i="12"/>
  <c r="D21" i="12" s="1"/>
  <c r="D25" i="12" s="1"/>
  <c r="C19" i="12"/>
  <c r="C21" i="12" s="1"/>
  <c r="C25" i="12" s="1"/>
  <c r="M18" i="12"/>
  <c r="J18" i="12"/>
  <c r="F18" i="12"/>
  <c r="M17" i="12"/>
  <c r="F17" i="12"/>
  <c r="M24" i="11"/>
  <c r="J24" i="11"/>
  <c r="F24" i="11"/>
  <c r="M23" i="11"/>
  <c r="J23" i="11"/>
  <c r="F23" i="11"/>
  <c r="M22" i="11"/>
  <c r="J22" i="11"/>
  <c r="F22" i="11"/>
  <c r="M20" i="11"/>
  <c r="J20" i="11"/>
  <c r="F20" i="11"/>
  <c r="L19" i="11"/>
  <c r="L21" i="11" s="1"/>
  <c r="L25" i="11" s="1"/>
  <c r="K19" i="11"/>
  <c r="K21" i="11" s="1"/>
  <c r="K25" i="11" s="1"/>
  <c r="I19" i="11"/>
  <c r="I21" i="11" s="1"/>
  <c r="I25" i="11" s="1"/>
  <c r="H19" i="11"/>
  <c r="H21" i="11" s="1"/>
  <c r="H25" i="11" s="1"/>
  <c r="G19" i="11"/>
  <c r="G21" i="11" s="1"/>
  <c r="G25" i="11" s="1"/>
  <c r="E19" i="11"/>
  <c r="E21" i="11" s="1"/>
  <c r="E25" i="11" s="1"/>
  <c r="D21" i="11"/>
  <c r="D25" i="11" s="1"/>
  <c r="C19" i="11"/>
  <c r="C21" i="11" s="1"/>
  <c r="C25" i="11" s="1"/>
  <c r="M18" i="11"/>
  <c r="J18" i="11"/>
  <c r="F18" i="11"/>
  <c r="M17" i="11"/>
  <c r="F17" i="11"/>
  <c r="M24" i="10"/>
  <c r="J24" i="10"/>
  <c r="F24" i="10"/>
  <c r="M23" i="10"/>
  <c r="J23" i="10"/>
  <c r="F23" i="10"/>
  <c r="M22" i="10"/>
  <c r="J22" i="10"/>
  <c r="F22" i="10"/>
  <c r="K21" i="10"/>
  <c r="K25" i="10" s="1"/>
  <c r="M20" i="10"/>
  <c r="J20" i="10"/>
  <c r="F20" i="10"/>
  <c r="L19" i="10"/>
  <c r="M19" i="10" s="1"/>
  <c r="M21" i="10" s="1"/>
  <c r="M25" i="10" s="1"/>
  <c r="K19" i="10"/>
  <c r="I19" i="10"/>
  <c r="I21" i="10" s="1"/>
  <c r="I25" i="10" s="1"/>
  <c r="H19" i="10"/>
  <c r="H21" i="10" s="1"/>
  <c r="H25" i="10" s="1"/>
  <c r="G19" i="10"/>
  <c r="G21" i="10" s="1"/>
  <c r="G25" i="10" s="1"/>
  <c r="E19" i="10"/>
  <c r="E21" i="10" s="1"/>
  <c r="E25" i="10" s="1"/>
  <c r="D19" i="10"/>
  <c r="D21" i="10" s="1"/>
  <c r="D25" i="10" s="1"/>
  <c r="C19" i="10"/>
  <c r="C21" i="10" s="1"/>
  <c r="C25" i="10" s="1"/>
  <c r="M18" i="10"/>
  <c r="J18" i="10"/>
  <c r="F18" i="10"/>
  <c r="M17" i="10"/>
  <c r="F17" i="10"/>
  <c r="M24" i="9"/>
  <c r="J24" i="9"/>
  <c r="F24" i="9"/>
  <c r="M23" i="9"/>
  <c r="J23" i="9"/>
  <c r="F23" i="9"/>
  <c r="M22" i="9"/>
  <c r="J22" i="9"/>
  <c r="F22" i="9"/>
  <c r="M20" i="9"/>
  <c r="J20" i="9"/>
  <c r="F20" i="9"/>
  <c r="L19" i="9"/>
  <c r="L21" i="9" s="1"/>
  <c r="L25" i="9" s="1"/>
  <c r="K19" i="9"/>
  <c r="K21" i="9" s="1"/>
  <c r="K25" i="9" s="1"/>
  <c r="I19" i="9"/>
  <c r="I21" i="9" s="1"/>
  <c r="I25" i="9" s="1"/>
  <c r="H19" i="9"/>
  <c r="H21" i="9" s="1"/>
  <c r="H25" i="9" s="1"/>
  <c r="G19" i="9"/>
  <c r="G21" i="9" s="1"/>
  <c r="G25" i="9" s="1"/>
  <c r="E19" i="9"/>
  <c r="E21" i="9" s="1"/>
  <c r="E25" i="9" s="1"/>
  <c r="D19" i="9"/>
  <c r="D21" i="9" s="1"/>
  <c r="D25" i="9" s="1"/>
  <c r="C19" i="9"/>
  <c r="C21" i="9" s="1"/>
  <c r="C25" i="9" s="1"/>
  <c r="M18" i="9"/>
  <c r="J18" i="9"/>
  <c r="F18" i="9"/>
  <c r="M17" i="9"/>
  <c r="F17" i="9"/>
  <c r="M24" i="8"/>
  <c r="J24" i="8"/>
  <c r="F24" i="8"/>
  <c r="M23" i="8"/>
  <c r="J23" i="8"/>
  <c r="F23" i="8"/>
  <c r="M22" i="8"/>
  <c r="J22" i="8"/>
  <c r="F22" i="8"/>
  <c r="M20" i="8"/>
  <c r="J20" i="8"/>
  <c r="F20" i="8"/>
  <c r="L19" i="8"/>
  <c r="L21" i="8" s="1"/>
  <c r="L25" i="8" s="1"/>
  <c r="K19" i="8"/>
  <c r="K21" i="8" s="1"/>
  <c r="K25" i="8" s="1"/>
  <c r="I19" i="8"/>
  <c r="I21" i="8" s="1"/>
  <c r="I25" i="8" s="1"/>
  <c r="H19" i="8"/>
  <c r="H21" i="8" s="1"/>
  <c r="H25" i="8" s="1"/>
  <c r="G19" i="8"/>
  <c r="G21" i="8" s="1"/>
  <c r="G25" i="8" s="1"/>
  <c r="E19" i="8"/>
  <c r="E21" i="8" s="1"/>
  <c r="E25" i="8" s="1"/>
  <c r="D19" i="8"/>
  <c r="D21" i="8" s="1"/>
  <c r="D25" i="8" s="1"/>
  <c r="C19" i="8"/>
  <c r="C21" i="8" s="1"/>
  <c r="C25" i="8" s="1"/>
  <c r="M18" i="8"/>
  <c r="J18" i="8"/>
  <c r="F18" i="8"/>
  <c r="M17" i="8"/>
  <c r="F17" i="8"/>
  <c r="M24" i="7"/>
  <c r="J24" i="7"/>
  <c r="F24" i="7"/>
  <c r="M23" i="7"/>
  <c r="J23" i="7"/>
  <c r="F23" i="7"/>
  <c r="M22" i="7"/>
  <c r="J22" i="7"/>
  <c r="F22" i="7"/>
  <c r="M20" i="7"/>
  <c r="J20" i="7"/>
  <c r="F20" i="7"/>
  <c r="L19" i="7"/>
  <c r="L21" i="7" s="1"/>
  <c r="L25" i="7" s="1"/>
  <c r="K19" i="7"/>
  <c r="K21" i="7" s="1"/>
  <c r="K25" i="7" s="1"/>
  <c r="I19" i="7"/>
  <c r="I21" i="7" s="1"/>
  <c r="I25" i="7" s="1"/>
  <c r="H19" i="7"/>
  <c r="H21" i="7" s="1"/>
  <c r="H25" i="7" s="1"/>
  <c r="G19" i="7"/>
  <c r="G21" i="7" s="1"/>
  <c r="G25" i="7" s="1"/>
  <c r="E19" i="7"/>
  <c r="E21" i="7" s="1"/>
  <c r="E25" i="7" s="1"/>
  <c r="D19" i="7"/>
  <c r="D21" i="7" s="1"/>
  <c r="D25" i="7" s="1"/>
  <c r="C19" i="7"/>
  <c r="C21" i="7" s="1"/>
  <c r="C25" i="7" s="1"/>
  <c r="M18" i="7"/>
  <c r="J18" i="7"/>
  <c r="F18" i="7"/>
  <c r="M17" i="7"/>
  <c r="F17" i="7"/>
  <c r="M24" i="6"/>
  <c r="J24" i="6"/>
  <c r="F24" i="6"/>
  <c r="M23" i="6"/>
  <c r="J23" i="6"/>
  <c r="F23" i="6"/>
  <c r="M22" i="6"/>
  <c r="J22" i="6"/>
  <c r="F22" i="6"/>
  <c r="K21" i="6"/>
  <c r="K25" i="6" s="1"/>
  <c r="M20" i="6"/>
  <c r="J20" i="6"/>
  <c r="F20" i="6"/>
  <c r="L19" i="6"/>
  <c r="L21" i="6" s="1"/>
  <c r="L25" i="6" s="1"/>
  <c r="K19" i="6"/>
  <c r="I19" i="6"/>
  <c r="I21" i="6" s="1"/>
  <c r="I25" i="6" s="1"/>
  <c r="H19" i="6"/>
  <c r="H21" i="6" s="1"/>
  <c r="H25" i="6" s="1"/>
  <c r="G19" i="6"/>
  <c r="G21" i="6" s="1"/>
  <c r="G25" i="6" s="1"/>
  <c r="E19" i="6"/>
  <c r="E21" i="6" s="1"/>
  <c r="E25" i="6" s="1"/>
  <c r="D19" i="6"/>
  <c r="D21" i="6" s="1"/>
  <c r="D25" i="6" s="1"/>
  <c r="C19" i="6"/>
  <c r="C21" i="6" s="1"/>
  <c r="C25" i="6" s="1"/>
  <c r="M18" i="6"/>
  <c r="J18" i="6"/>
  <c r="F18" i="6"/>
  <c r="M17" i="6"/>
  <c r="F17" i="6"/>
  <c r="F17" i="4"/>
  <c r="M17" i="4"/>
  <c r="F18" i="4"/>
  <c r="J18" i="4"/>
  <c r="M18" i="4"/>
  <c r="C19" i="4"/>
  <c r="D19" i="4"/>
  <c r="D21" i="4" s="1"/>
  <c r="D25" i="4" s="1"/>
  <c r="E19" i="4"/>
  <c r="E21" i="4" s="1"/>
  <c r="E25" i="4" s="1"/>
  <c r="G19" i="4"/>
  <c r="G21" i="4" s="1"/>
  <c r="G25" i="4" s="1"/>
  <c r="H19" i="4"/>
  <c r="H21" i="4" s="1"/>
  <c r="H25" i="4" s="1"/>
  <c r="I19" i="4"/>
  <c r="K19" i="4"/>
  <c r="L19" i="4"/>
  <c r="M19" i="4" s="1"/>
  <c r="M21" i="4" s="1"/>
  <c r="F20" i="4"/>
  <c r="J20" i="4"/>
  <c r="M20" i="4"/>
  <c r="K21" i="4"/>
  <c r="K25" i="4" s="1"/>
  <c r="L21" i="4"/>
  <c r="L25" i="4" s="1"/>
  <c r="F22" i="4"/>
  <c r="J22" i="4"/>
  <c r="M22" i="4"/>
  <c r="F23" i="4"/>
  <c r="J23" i="4"/>
  <c r="M23" i="4"/>
  <c r="F24" i="4"/>
  <c r="J24" i="4"/>
  <c r="M24" i="4"/>
  <c r="J18" i="18" l="1"/>
  <c r="J24" i="18"/>
  <c r="J20" i="18"/>
  <c r="G19" i="18"/>
  <c r="G21" i="18" s="1"/>
  <c r="G25" i="18" s="1"/>
  <c r="F20" i="18"/>
  <c r="C22" i="19"/>
  <c r="G24" i="19"/>
  <c r="G17" i="19"/>
  <c r="G19" i="22"/>
  <c r="H23" i="19"/>
  <c r="J23" i="22"/>
  <c r="H18" i="19"/>
  <c r="J18" i="22"/>
  <c r="D20" i="19"/>
  <c r="F20" i="22"/>
  <c r="E24" i="19"/>
  <c r="E18" i="19"/>
  <c r="J22" i="22"/>
  <c r="H24" i="19"/>
  <c r="H17" i="19"/>
  <c r="H19" i="22"/>
  <c r="D19" i="22"/>
  <c r="E22" i="19"/>
  <c r="F22" i="22"/>
  <c r="G23" i="19"/>
  <c r="C18" i="19"/>
  <c r="C24" i="19"/>
  <c r="E17" i="19"/>
  <c r="E19" i="22"/>
  <c r="E21" i="22" s="1"/>
  <c r="E25" i="22" s="1"/>
  <c r="G22" i="19"/>
  <c r="I24" i="19"/>
  <c r="I19" i="22"/>
  <c r="I21" i="22" s="1"/>
  <c r="D18" i="19"/>
  <c r="D24" i="19"/>
  <c r="E20" i="19"/>
  <c r="I23" i="19"/>
  <c r="M18" i="17"/>
  <c r="M22" i="17"/>
  <c r="K19" i="17"/>
  <c r="K21" i="17" s="1"/>
  <c r="K25" i="17" s="1"/>
  <c r="I22" i="19"/>
  <c r="L19" i="18"/>
  <c r="C20" i="19"/>
  <c r="D17" i="19"/>
  <c r="D23" i="19"/>
  <c r="H20" i="19"/>
  <c r="H19" i="18"/>
  <c r="H21" i="18" s="1"/>
  <c r="H25" i="18" s="1"/>
  <c r="G19" i="17"/>
  <c r="G21" i="17" s="1"/>
  <c r="G25" i="17" s="1"/>
  <c r="G18" i="19"/>
  <c r="J20" i="17"/>
  <c r="I20" i="19"/>
  <c r="J18" i="17"/>
  <c r="I18" i="19"/>
  <c r="C19" i="17"/>
  <c r="C21" i="17" s="1"/>
  <c r="C25" i="17" s="1"/>
  <c r="C17" i="19"/>
  <c r="C23" i="19"/>
  <c r="G20" i="19"/>
  <c r="H22" i="19"/>
  <c r="M20" i="17"/>
  <c r="M23" i="17"/>
  <c r="M22" i="18"/>
  <c r="F22" i="17"/>
  <c r="D22" i="19"/>
  <c r="F23" i="17"/>
  <c r="E23" i="19"/>
  <c r="I17" i="19"/>
  <c r="L21" i="18"/>
  <c r="L25" i="18" s="1"/>
  <c r="L19" i="17"/>
  <c r="L21" i="17" s="1"/>
  <c r="L25" i="17" s="1"/>
  <c r="M20" i="18"/>
  <c r="M23" i="18"/>
  <c r="F20" i="17"/>
  <c r="K19" i="18"/>
  <c r="K21" i="18" s="1"/>
  <c r="K25" i="18" s="1"/>
  <c r="I19" i="17"/>
  <c r="I21" i="17" s="1"/>
  <c r="I25" i="17" s="1"/>
  <c r="F22" i="18"/>
  <c r="F18" i="17"/>
  <c r="D19" i="17"/>
  <c r="D21" i="17" s="1"/>
  <c r="D25" i="17" s="1"/>
  <c r="J23" i="17"/>
  <c r="F23" i="18"/>
  <c r="D19" i="18"/>
  <c r="D21" i="18" s="1"/>
  <c r="D25" i="18" s="1"/>
  <c r="I19" i="18"/>
  <c r="I21" i="18" s="1"/>
  <c r="I25" i="18" s="1"/>
  <c r="F17" i="18"/>
  <c r="E19" i="17"/>
  <c r="E21" i="17" s="1"/>
  <c r="E25" i="17" s="1"/>
  <c r="J22" i="17"/>
  <c r="J24" i="17"/>
  <c r="H19" i="17"/>
  <c r="H21" i="17" s="1"/>
  <c r="H25" i="17" s="1"/>
  <c r="F24" i="17"/>
  <c r="F17" i="17"/>
  <c r="E19" i="18"/>
  <c r="E21" i="18" s="1"/>
  <c r="E25" i="18" s="1"/>
  <c r="C19" i="18"/>
  <c r="C21" i="18" s="1"/>
  <c r="C25" i="18" s="1"/>
  <c r="M17" i="18"/>
  <c r="M17" i="17"/>
  <c r="M19" i="16"/>
  <c r="M21" i="16" s="1"/>
  <c r="M25" i="16" s="1"/>
  <c r="F19" i="16"/>
  <c r="F21" i="16" s="1"/>
  <c r="F25" i="16" s="1"/>
  <c r="J19" i="16"/>
  <c r="J21" i="16" s="1"/>
  <c r="J25" i="16" s="1"/>
  <c r="M19" i="15"/>
  <c r="M21" i="15" s="1"/>
  <c r="M25" i="15" s="1"/>
  <c r="F19" i="15"/>
  <c r="F21" i="15" s="1"/>
  <c r="F25" i="15" s="1"/>
  <c r="J19" i="15"/>
  <c r="J21" i="15" s="1"/>
  <c r="J25" i="15" s="1"/>
  <c r="M19" i="14"/>
  <c r="M21" i="14" s="1"/>
  <c r="M25" i="14" s="1"/>
  <c r="F19" i="14"/>
  <c r="F21" i="14" s="1"/>
  <c r="F25" i="14" s="1"/>
  <c r="J19" i="14"/>
  <c r="J21" i="14" s="1"/>
  <c r="J25" i="14" s="1"/>
  <c r="M19" i="13"/>
  <c r="M21" i="13" s="1"/>
  <c r="M25" i="13" s="1"/>
  <c r="F19" i="13"/>
  <c r="F21" i="13" s="1"/>
  <c r="F25" i="13" s="1"/>
  <c r="J19" i="13"/>
  <c r="J21" i="13" s="1"/>
  <c r="J25" i="13" s="1"/>
  <c r="M19" i="12"/>
  <c r="M21" i="12" s="1"/>
  <c r="M25" i="12" s="1"/>
  <c r="F19" i="12"/>
  <c r="F21" i="12" s="1"/>
  <c r="F25" i="12" s="1"/>
  <c r="J19" i="12"/>
  <c r="J21" i="12" s="1"/>
  <c r="J25" i="12" s="1"/>
  <c r="M19" i="11"/>
  <c r="M21" i="11" s="1"/>
  <c r="M25" i="11" s="1"/>
  <c r="F19" i="11"/>
  <c r="F21" i="11" s="1"/>
  <c r="F25" i="11" s="1"/>
  <c r="J19" i="11"/>
  <c r="J21" i="11" s="1"/>
  <c r="J25" i="11" s="1"/>
  <c r="F19" i="10"/>
  <c r="F21" i="10" s="1"/>
  <c r="F25" i="10" s="1"/>
  <c r="J19" i="10"/>
  <c r="J21" i="10" s="1"/>
  <c r="J25" i="10" s="1"/>
  <c r="L21" i="10"/>
  <c r="L25" i="10" s="1"/>
  <c r="M19" i="9"/>
  <c r="M21" i="9" s="1"/>
  <c r="M25" i="9" s="1"/>
  <c r="F19" i="9"/>
  <c r="F21" i="9" s="1"/>
  <c r="F25" i="9" s="1"/>
  <c r="J19" i="9"/>
  <c r="J21" i="9" s="1"/>
  <c r="J25" i="9" s="1"/>
  <c r="M19" i="8"/>
  <c r="M21" i="8" s="1"/>
  <c r="M25" i="8" s="1"/>
  <c r="F19" i="8"/>
  <c r="F21" i="8" s="1"/>
  <c r="F25" i="8" s="1"/>
  <c r="J19" i="8"/>
  <c r="J21" i="8" s="1"/>
  <c r="J25" i="8" s="1"/>
  <c r="M19" i="7"/>
  <c r="M21" i="7" s="1"/>
  <c r="M25" i="7" s="1"/>
  <c r="F19" i="7"/>
  <c r="F21" i="7" s="1"/>
  <c r="F25" i="7" s="1"/>
  <c r="J19" i="7"/>
  <c r="J21" i="7" s="1"/>
  <c r="J25" i="7" s="1"/>
  <c r="M19" i="6"/>
  <c r="M21" i="6" s="1"/>
  <c r="M25" i="6" s="1"/>
  <c r="F19" i="6"/>
  <c r="F21" i="6" s="1"/>
  <c r="F25" i="6" s="1"/>
  <c r="J19" i="6"/>
  <c r="J21" i="6" s="1"/>
  <c r="J25" i="6" s="1"/>
  <c r="M25" i="4"/>
  <c r="F19" i="4"/>
  <c r="F21" i="4" s="1"/>
  <c r="F25" i="4" s="1"/>
  <c r="C21" i="4"/>
  <c r="C25" i="4" s="1"/>
  <c r="J19" i="4"/>
  <c r="J21" i="4" s="1"/>
  <c r="J25" i="4" s="1"/>
  <c r="I21" i="4"/>
  <c r="I25" i="4" s="1"/>
  <c r="J18" i="19" l="1"/>
  <c r="G19" i="19"/>
  <c r="F18" i="19"/>
  <c r="F23" i="19"/>
  <c r="I19" i="19"/>
  <c r="I21" i="19" s="1"/>
  <c r="I25" i="19" s="1"/>
  <c r="H19" i="19"/>
  <c r="H21" i="19" s="1"/>
  <c r="H25" i="19" s="1"/>
  <c r="F17" i="19"/>
  <c r="F22" i="19"/>
  <c r="E19" i="19"/>
  <c r="E21" i="19" s="1"/>
  <c r="E25" i="19" s="1"/>
  <c r="J22" i="19"/>
  <c r="J23" i="19"/>
  <c r="C19" i="19"/>
  <c r="C21" i="19" s="1"/>
  <c r="C25" i="19" s="1"/>
  <c r="F24" i="19"/>
  <c r="F20" i="19"/>
  <c r="D19" i="19"/>
  <c r="D21" i="19" s="1"/>
  <c r="D25" i="19" s="1"/>
  <c r="H21" i="22"/>
  <c r="H25" i="22" s="1"/>
  <c r="J19" i="22"/>
  <c r="J21" i="22" s="1"/>
  <c r="C19" i="22"/>
  <c r="C21" i="22" s="1"/>
  <c r="C25" i="22" s="1"/>
  <c r="F18" i="22"/>
  <c r="F24" i="22"/>
  <c r="J19" i="18"/>
  <c r="J21" i="18" s="1"/>
  <c r="J25" i="18" s="1"/>
  <c r="I25" i="22"/>
  <c r="D21" i="22"/>
  <c r="D25" i="22" s="1"/>
  <c r="F19" i="22"/>
  <c r="F21" i="22" s="1"/>
  <c r="J24" i="22"/>
  <c r="G21" i="22"/>
  <c r="G25" i="22" s="1"/>
  <c r="M19" i="18"/>
  <c r="M21" i="18" s="1"/>
  <c r="M25" i="18" s="1"/>
  <c r="J20" i="19"/>
  <c r="F17" i="22"/>
  <c r="J24" i="19"/>
  <c r="G21" i="19"/>
  <c r="G25" i="19" s="1"/>
  <c r="F19" i="18"/>
  <c r="F21" i="18" s="1"/>
  <c r="F25" i="18" s="1"/>
  <c r="F19" i="17"/>
  <c r="F21" i="17" s="1"/>
  <c r="F25" i="17" s="1"/>
  <c r="M19" i="17"/>
  <c r="M21" i="17" s="1"/>
  <c r="M25" i="17" s="1"/>
  <c r="J19" i="17"/>
  <c r="J21" i="17" s="1"/>
  <c r="J25" i="17" s="1"/>
  <c r="J19" i="19" l="1"/>
  <c r="J21" i="19" s="1"/>
  <c r="J25" i="19" s="1"/>
  <c r="F19" i="19"/>
  <c r="F21" i="19" s="1"/>
  <c r="F25" i="19" s="1"/>
  <c r="F25" i="22"/>
  <c r="J25" i="22"/>
</calcChain>
</file>

<file path=xl/sharedStrings.xml><?xml version="1.0" encoding="utf-8"?>
<sst xmlns="http://schemas.openxmlformats.org/spreadsheetml/2006/main" count="1064" uniqueCount="72">
  <si>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</si>
  <si>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</si>
  <si>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</si>
  <si>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</si>
  <si>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</si>
  <si>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</si>
  <si>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</si>
  <si>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</si>
  <si>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</si>
  <si>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</si>
  <si>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</si>
  <si>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</si>
  <si>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А</t>
  </si>
  <si>
    <t>INTERNATIONAL CIVIL AVIATION ORGANIZATION</t>
  </si>
  <si>
    <t>AIR TRANSPORT REPORTING FORM</t>
  </si>
  <si>
    <t>AIRPORT TRAFFIC</t>
  </si>
  <si>
    <t>FORM I</t>
  </si>
  <si>
    <t>Part I</t>
  </si>
  <si>
    <t>Contact person: Peter Georgiev</t>
  </si>
  <si>
    <t>Organization: Plovdiv Airport</t>
  </si>
  <si>
    <t>Tel.: +359-882-010505</t>
  </si>
  <si>
    <t>Fax: +359-32-601126</t>
  </si>
  <si>
    <t>E-mail: info@plovdivairport.com</t>
  </si>
  <si>
    <t>State: BULGARIA</t>
  </si>
  <si>
    <t>Name of Airport: PLOVDIV (LBPD)</t>
  </si>
  <si>
    <t>City name: PLOVDIV</t>
  </si>
  <si>
    <t>Description</t>
  </si>
  <si>
    <t>Aircraft Movements</t>
  </si>
  <si>
    <t>Total</t>
  </si>
  <si>
    <t>Passengers</t>
  </si>
  <si>
    <t>Freight (tonnes)</t>
  </si>
  <si>
    <t>Mail (tonnes)</t>
  </si>
  <si>
    <t>Embarked</t>
  </si>
  <si>
    <t>Disembarked</t>
  </si>
  <si>
    <t>Total (c+d)</t>
  </si>
  <si>
    <t>Direct transit</t>
  </si>
  <si>
    <t>Loaded</t>
  </si>
  <si>
    <t>Unloaded</t>
  </si>
  <si>
    <t>Total (g+h)</t>
  </si>
  <si>
    <t>Total (j+k)</t>
  </si>
  <si>
    <t>Commercial air transport</t>
  </si>
  <si>
    <t>International scheduled</t>
  </si>
  <si>
    <t>International non-scheduled</t>
  </si>
  <si>
    <t>Total international (1+2)</t>
  </si>
  <si>
    <t>Domestic sheduled and non-scheduled</t>
  </si>
  <si>
    <t>Total commercial air transport (1+2+4)</t>
  </si>
  <si>
    <t>All freight/mail services</t>
  </si>
  <si>
    <t>Air taxi and commercial business flights</t>
  </si>
  <si>
    <t>All other movements</t>
  </si>
  <si>
    <t>Remarks: NIL</t>
  </si>
  <si>
    <t>B</t>
  </si>
  <si>
    <t>TOTAL AIRPORT TRAFFIC: /5+B/</t>
  </si>
  <si>
    <t>Month:  JAN</t>
  </si>
  <si>
    <t>Month:  NOV</t>
  </si>
  <si>
    <t>Month:  FEB</t>
  </si>
  <si>
    <t>Month:  MAR</t>
  </si>
  <si>
    <t>Month:  APR</t>
  </si>
  <si>
    <t>Month:  MAY</t>
  </si>
  <si>
    <t>Month:  JUN</t>
  </si>
  <si>
    <t>Month:  JUL</t>
  </si>
  <si>
    <t>Month:  AUG</t>
  </si>
  <si>
    <t>Month:  SEP</t>
  </si>
  <si>
    <t>Month:  OCT</t>
  </si>
  <si>
    <t>Month:  DEC</t>
  </si>
  <si>
    <t>Month:  JAN - MAR</t>
  </si>
  <si>
    <t>Month:  APR - JUN</t>
  </si>
  <si>
    <t>Month:  JAN - DEC</t>
  </si>
  <si>
    <t>Month:  JUL - DEC</t>
  </si>
  <si>
    <t>Month:  OCT - DEC</t>
  </si>
  <si>
    <t>Month:  JUL - SEP</t>
  </si>
  <si>
    <t>Month:  JAN - JUN</t>
  </si>
  <si>
    <t>Calendar year: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</si>
</sst>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"/>
    <numFmt numFmtId="166" formatCode="#,##0.0"/>
  </numFmts>
  <fonts count="3" x14ac:knownFonts="1">
    <font>
      <sz val="10"/>
      <name val="Courier New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</fills>
  <borders count="6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5" xfId="0" applyFont="1" applyBorder="1" applyAlignment="1">
      <alignment horizontal="right" vertical="center"/>
    </xf>
    <xf numFmtId="0" fontId="1" fillId="2" borderId="16" xfId="0" applyFont="1" applyFill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" fontId="1" fillId="2" borderId="20" xfId="0" applyNumberFormat="1" applyFont="1" applyFill="1" applyBorder="1" applyAlignment="1">
      <alignment vertical="center"/>
    </xf>
    <xf numFmtId="0" fontId="1" fillId="0" borderId="17" xfId="0" applyFont="1" applyBorder="1" applyAlignment="1">
      <alignment horizontal="right"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1" fontId="1" fillId="2" borderId="26" xfId="0" applyNumberFormat="1" applyFont="1" applyFill="1" applyBorder="1" applyAlignment="1">
      <alignment vertical="center"/>
    </xf>
    <xf numFmtId="1" fontId="1" fillId="2" borderId="16" xfId="0" applyNumberFormat="1" applyFont="1" applyFill="1" applyBorder="1" applyAlignment="1">
      <alignment vertical="center"/>
    </xf>
    <xf numFmtId="164" fontId="1" fillId="2" borderId="15" xfId="0" applyNumberFormat="1" applyFont="1" applyFill="1" applyBorder="1" applyAlignment="1">
      <alignment vertical="center"/>
    </xf>
    <xf numFmtId="164" fontId="1" fillId="2" borderId="16" xfId="0" applyNumberFormat="1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4" xfId="0" applyNumberFormat="1" applyFont="1" applyBorder="1" applyAlignment="1">
      <alignment vertical="center"/>
    </xf>
    <xf numFmtId="166" fontId="1" fillId="2" borderId="16" xfId="0" applyNumberFormat="1" applyFont="1" applyFill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166" fontId="1" fillId="2" borderId="15" xfId="0" applyNumberFormat="1" applyFont="1" applyFill="1" applyBorder="1" applyAlignment="1">
      <alignment vertical="center"/>
    </xf>
    <xf numFmtId="166" fontId="1" fillId="2" borderId="4" xfId="0" applyNumberFormat="1" applyFont="1" applyFill="1" applyBorder="1" applyAlignment="1">
      <alignment vertical="center"/>
    </xf>
    <xf numFmtId="166" fontId="1" fillId="2" borderId="5" xfId="0" applyNumberFormat="1" applyFont="1" applyFill="1" applyBorder="1" applyAlignment="1">
      <alignment vertical="center"/>
    </xf>
    <xf numFmtId="166" fontId="1" fillId="2" borderId="26" xfId="0" applyNumberFormat="1" applyFont="1" applyFill="1" applyBorder="1" applyAlignment="1">
      <alignment vertical="center"/>
    </xf>
    <xf numFmtId="166" fontId="1" fillId="2" borderId="20" xfId="0" applyNumberFormat="1" applyFont="1" applyFill="1" applyBorder="1" applyAlignment="1">
      <alignment vertical="center"/>
    </xf>
    <xf numFmtId="166" fontId="1" fillId="2" borderId="25" xfId="0" applyNumberFormat="1" applyFont="1" applyFill="1" applyBorder="1" applyAlignment="1">
      <alignment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6" fontId="1" fillId="2" borderId="19" xfId="0" applyNumberFormat="1" applyFont="1" applyFill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5" fontId="1" fillId="2" borderId="29" xfId="0" applyNumberFormat="1" applyFont="1" applyFill="1" applyBorder="1" applyAlignment="1">
      <alignment vertical="center"/>
    </xf>
    <xf numFmtId="165" fontId="1" fillId="2" borderId="24" xfId="0" applyNumberFormat="1" applyFont="1" applyFill="1" applyBorder="1" applyAlignment="1">
      <alignment vertical="center"/>
    </xf>
    <xf numFmtId="165" fontId="1" fillId="2" borderId="27" xfId="0" applyNumberFormat="1" applyFont="1" applyFill="1" applyBorder="1" applyAlignment="1">
      <alignment vertical="center"/>
    </xf>
    <xf numFmtId="165" fontId="1" fillId="2" borderId="28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165" fontId="1" fillId="2" borderId="42" xfId="0" applyNumberFormat="1" applyFont="1" applyFill="1" applyBorder="1" applyAlignment="1">
      <alignment vertical="center"/>
    </xf>
    <xf numFmtId="165" fontId="1" fillId="2" borderId="43" xfId="0" applyNumberFormat="1" applyFont="1" applyFill="1" applyBorder="1" applyAlignment="1">
      <alignment vertical="center"/>
    </xf>
    <xf numFmtId="0" fontId="1" fillId="0" borderId="40" xfId="0" applyFont="1" applyBorder="1" applyAlignment="1">
      <alignment vertical="center"/>
    </xf>
    <xf numFmtId="166" fontId="1" fillId="2" borderId="40" xfId="0" applyNumberFormat="1" applyFont="1" applyFill="1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vertical="center"/>
    </xf>
    <xf numFmtId="166" fontId="1" fillId="2" borderId="46" xfId="0" applyNumberFormat="1" applyFont="1" applyFill="1" applyBorder="1" applyAlignment="1">
      <alignment vertical="center"/>
    </xf>
    <xf numFmtId="166" fontId="1" fillId="2" borderId="45" xfId="0" applyNumberFormat="1" applyFont="1" applyFill="1" applyBorder="1" applyAlignment="1">
      <alignment vertical="center"/>
    </xf>
    <xf numFmtId="165" fontId="1" fillId="2" borderId="37" xfId="0" applyNumberFormat="1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2" borderId="37" xfId="0" applyFont="1" applyFill="1" applyBorder="1" applyAlignment="1">
      <alignment vertical="center"/>
    </xf>
    <xf numFmtId="0" fontId="1" fillId="2" borderId="42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1" fontId="1" fillId="2" borderId="40" xfId="0" applyNumberFormat="1" applyFont="1" applyFill="1" applyBorder="1" applyAlignment="1">
      <alignment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2" borderId="45" xfId="0" applyFont="1" applyFill="1" applyBorder="1" applyAlignment="1">
      <alignment vertical="center"/>
    </xf>
    <xf numFmtId="1" fontId="1" fillId="2" borderId="45" xfId="0" applyNumberFormat="1" applyFont="1" applyFill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1" fillId="2" borderId="51" xfId="0" applyFont="1" applyFill="1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0" fontId="1" fillId="2" borderId="54" xfId="0" applyFont="1" applyFill="1" applyBorder="1" applyAlignment="1">
      <alignment vertical="center"/>
    </xf>
    <xf numFmtId="0" fontId="1" fillId="0" borderId="54" xfId="0" applyFont="1" applyBorder="1" applyAlignment="1">
      <alignment vertical="center"/>
    </xf>
    <xf numFmtId="1" fontId="1" fillId="2" borderId="54" xfId="0" applyNumberFormat="1" applyFont="1" applyFill="1" applyBorder="1" applyAlignment="1">
      <alignment vertical="center"/>
    </xf>
    <xf numFmtId="0" fontId="1" fillId="0" borderId="55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166" fontId="1" fillId="2" borderId="56" xfId="0" applyNumberFormat="1" applyFont="1" applyFill="1" applyBorder="1" applyAlignment="1">
      <alignment vertical="center"/>
    </xf>
    <xf numFmtId="164" fontId="1" fillId="2" borderId="40" xfId="0" applyNumberFormat="1" applyFont="1" applyFill="1" applyBorder="1" applyAlignment="1">
      <alignment vertical="center"/>
    </xf>
    <xf numFmtId="164" fontId="1" fillId="2" borderId="45" xfId="0" applyNumberFormat="1" applyFont="1" applyFill="1" applyBorder="1" applyAlignment="1">
      <alignment vertical="center"/>
    </xf>
    <xf numFmtId="164" fontId="1" fillId="2" borderId="46" xfId="0" applyNumberFormat="1" applyFont="1" applyFill="1" applyBorder="1" applyAlignment="1">
      <alignment vertical="center"/>
    </xf>
    <xf numFmtId="166" fontId="1" fillId="2" borderId="52" xfId="0" applyNumberFormat="1" applyFont="1" applyFill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2" borderId="58" xfId="0" applyFont="1" applyFill="1" applyBorder="1" applyAlignment="1">
      <alignment vertical="center"/>
    </xf>
    <xf numFmtId="164" fontId="1" fillId="2" borderId="58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1" fillId="2" borderId="41" xfId="0" applyNumberFormat="1" applyFont="1" applyFill="1" applyBorder="1" applyAlignment="1">
      <alignment vertical="center"/>
    </xf>
    <xf numFmtId="0" fontId="1" fillId="0" borderId="59" xfId="0" applyFont="1" applyBorder="1" applyAlignment="1">
      <alignment horizontal="center" vertical="center"/>
    </xf>
    <xf numFmtId="0" fontId="1" fillId="2" borderId="60" xfId="0" applyFont="1" applyFill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1" fillId="2" borderId="61" xfId="0" applyFont="1" applyFill="1" applyBorder="1" applyAlignment="1">
      <alignment vertical="center"/>
    </xf>
    <xf numFmtId="0" fontId="1" fillId="2" borderId="62" xfId="0" applyFont="1" applyFill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1" fontId="1" fillId="2" borderId="46" xfId="0" applyNumberFormat="1" applyFont="1" applyFill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2" borderId="63" xfId="0" applyFont="1" applyFill="1" applyBorder="1" applyAlignment="1">
      <alignment vertical="center"/>
    </xf>
    <xf numFmtId="0" fontId="1" fillId="2" borderId="64" xfId="0" applyFont="1" applyFill="1" applyBorder="1" applyAlignment="1">
      <alignment vertical="center"/>
    </xf>
    <xf numFmtId="0" fontId="1" fillId="2" borderId="65" xfId="0" applyFont="1" applyFill="1" applyBorder="1" applyAlignment="1">
      <alignment vertical="center"/>
    </xf>
    <xf numFmtId="165" fontId="1" fillId="2" borderId="63" xfId="0" applyNumberFormat="1" applyFont="1" applyFill="1" applyBorder="1" applyAlignment="1">
      <alignment vertical="center"/>
    </xf>
    <xf numFmtId="165" fontId="1" fillId="2" borderId="64" xfId="0" applyNumberFormat="1" applyFont="1" applyFill="1" applyBorder="1" applyAlignment="1">
      <alignment vertical="center"/>
    </xf>
    <xf numFmtId="165" fontId="1" fillId="2" borderId="65" xfId="0" applyNumberFormat="1" applyFont="1" applyFill="1" applyBorder="1" applyAlignment="1">
      <alignment vertical="center"/>
    </xf>
    <xf numFmtId="164" fontId="1" fillId="2" borderId="54" xfId="0" applyNumberFormat="1" applyFont="1" applyFill="1" applyBorder="1" applyAlignment="1">
      <alignment vertical="center"/>
    </xf>
    <xf numFmtId="166" fontId="1" fillId="2" borderId="54" xfId="0" applyNumberFormat="1" applyFont="1" applyFill="1" applyBorder="1" applyAlignment="1">
      <alignment vertical="center"/>
    </xf>
    <xf numFmtId="166" fontId="1" fillId="2" borderId="55" xfId="0" applyNumberFormat="1" applyFont="1" applyFill="1" applyBorder="1" applyAlignment="1">
      <alignment vertical="center"/>
    </xf>
    <xf numFmtId="165" fontId="1" fillId="2" borderId="38" xfId="0" applyNumberFormat="1" applyFont="1" applyFill="1" applyBorder="1" applyAlignment="1">
      <alignment vertical="center"/>
    </xf>
    <xf numFmtId="165" fontId="1" fillId="0" borderId="45" xfId="0" applyNumberFormat="1" applyFont="1" applyBorder="1" applyAlignment="1">
      <alignment vertical="center"/>
    </xf>
    <xf numFmtId="165" fontId="1" fillId="0" borderId="50" xfId="0" applyNumberFormat="1" applyFont="1" applyBorder="1" applyAlignment="1">
      <alignment vertical="center"/>
    </xf>
    <xf numFmtId="165" fontId="1" fillId="0" borderId="40" xfId="0" applyNumberFormat="1" applyFont="1" applyBorder="1" applyAlignment="1">
      <alignment vertical="center"/>
    </xf>
    <xf numFmtId="165" fontId="1" fillId="0" borderId="51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2" xfId="0" applyFont="1" applyBorder="1" applyAlignment="1">
      <alignment horizontal="left" vertical="top"/>
    </xf>
    <xf numFmtId="0" fontId="1" fillId="0" borderId="33" xfId="0" applyFont="1" applyBorder="1" applyAlignment="1">
      <alignment horizontal="left" vertical="top"/>
    </xf>
    <xf numFmtId="0" fontId="1" fillId="0" borderId="34" xfId="0" applyFont="1" applyBorder="1" applyAlignment="1">
      <alignment horizontal="left" vertical="top"/>
    </xf>
    <xf numFmtId="0" fontId="1" fillId="0" borderId="35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36" xfId="0" applyFont="1" applyBorder="1" applyAlignment="1">
      <alignment horizontal="left" vertical="top"/>
    </xf>
    <xf numFmtId="0" fontId="1" fillId="0" borderId="37" xfId="0" applyFont="1" applyBorder="1" applyAlignment="1">
      <alignment horizontal="left" vertical="top"/>
    </xf>
    <xf numFmtId="0" fontId="1" fillId="0" borderId="38" xfId="0" applyFont="1" applyBorder="1" applyAlignment="1">
      <alignment horizontal="left" vertical="top"/>
    </xf>
    <xf numFmtId="0" fontId="1" fillId="0" borderId="39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opLeftCell="A3" zoomScale="75" workbookViewId="0">
      <selection activeCell="K11" sqref="K11:M11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52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112</v>
      </c>
      <c r="D17" s="19">
        <v>10841</v>
      </c>
      <c r="E17" s="6">
        <v>9625</v>
      </c>
      <c r="F17" s="7">
        <f t="shared" ref="F17:F24" si="0">SUM(D17:E17)</f>
        <v>20466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30</v>
      </c>
      <c r="D18" s="19">
        <v>1446</v>
      </c>
      <c r="E18" s="6">
        <v>1999</v>
      </c>
      <c r="F18" s="7">
        <f t="shared" si="0"/>
        <v>3445</v>
      </c>
      <c r="G18" s="20">
        <v>0</v>
      </c>
      <c r="H18" s="41">
        <v>0</v>
      </c>
      <c r="I18" s="42">
        <v>0</v>
      </c>
      <c r="J18" s="43">
        <f t="shared" ref="J18:J24" si="2">SUM(H18:I18)</f>
        <v>0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142</v>
      </c>
      <c r="D19" s="34">
        <f>SUM(D17:D18)</f>
        <v>12287</v>
      </c>
      <c r="E19" s="7">
        <f>SUM(E17:E18)</f>
        <v>11624</v>
      </c>
      <c r="F19" s="7">
        <f t="shared" si="0"/>
        <v>23911</v>
      </c>
      <c r="G19" s="22">
        <f>SUM(G17:G18)</f>
        <v>0</v>
      </c>
      <c r="H19" s="45">
        <f>SUM(H17:H18)</f>
        <v>0</v>
      </c>
      <c r="I19" s="46">
        <f>SUM(I17:I18)</f>
        <v>0</v>
      </c>
      <c r="J19" s="43">
        <f t="shared" si="2"/>
        <v>0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3</v>
      </c>
      <c r="D20" s="19">
        <v>14</v>
      </c>
      <c r="E20" s="6">
        <v>127</v>
      </c>
      <c r="F20" s="7">
        <f t="shared" si="0"/>
        <v>141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145</v>
      </c>
      <c r="D21" s="35">
        <f t="shared" ref="D21:M21" si="3">D19+D20</f>
        <v>12301</v>
      </c>
      <c r="E21" s="28">
        <f t="shared" si="3"/>
        <v>11751</v>
      </c>
      <c r="F21" s="28">
        <f t="shared" si="3"/>
        <v>24052</v>
      </c>
      <c r="G21" s="36">
        <f t="shared" si="3"/>
        <v>0</v>
      </c>
      <c r="H21" s="48">
        <f t="shared" si="3"/>
        <v>0</v>
      </c>
      <c r="I21" s="49">
        <f t="shared" si="3"/>
        <v>0</v>
      </c>
      <c r="J21" s="43">
        <f t="shared" si="3"/>
        <v>0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13</v>
      </c>
      <c r="D23" s="19">
        <v>42</v>
      </c>
      <c r="E23" s="6">
        <v>33</v>
      </c>
      <c r="F23" s="7">
        <f t="shared" si="0"/>
        <v>75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139</v>
      </c>
      <c r="D24" s="23">
        <v>0</v>
      </c>
      <c r="E24" s="24">
        <v>0</v>
      </c>
      <c r="F24" s="25">
        <f t="shared" si="0"/>
        <v>0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284</v>
      </c>
      <c r="D25" s="40">
        <f t="shared" ref="D25:M25" si="4">D21+D24</f>
        <v>12301</v>
      </c>
      <c r="E25" s="32">
        <f t="shared" si="4"/>
        <v>11751</v>
      </c>
      <c r="F25" s="32">
        <f t="shared" si="4"/>
        <v>24052</v>
      </c>
      <c r="G25" s="39">
        <f t="shared" si="4"/>
        <v>0</v>
      </c>
      <c r="H25" s="55">
        <f t="shared" si="4"/>
        <v>0</v>
      </c>
      <c r="I25" s="56">
        <f t="shared" si="4"/>
        <v>0</v>
      </c>
      <c r="J25" s="57">
        <f t="shared" si="4"/>
        <v>0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K10:M10"/>
    <mergeCell ref="K11:M11"/>
    <mergeCell ref="A26:M28"/>
    <mergeCell ref="A3:M3"/>
    <mergeCell ref="A5:M5"/>
    <mergeCell ref="K7:M7"/>
    <mergeCell ref="K8:M8"/>
    <mergeCell ref="A4:M4"/>
    <mergeCell ref="D13:G13"/>
    <mergeCell ref="H13:J13"/>
    <mergeCell ref="K13:M13"/>
    <mergeCell ref="K9:M9"/>
  </mergeCells>
  <phoneticPr fontId="0" type="noConversion"/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FC2A0-4A5D-4141-A2B3-630099551BF9}">
  <sheetPr>
    <pageSetUpPr fitToPage="1"/>
  </sheetPr>
  <dimension ref="A1:M28"/>
  <sheetViews>
    <sheetView zoomScale="75" workbookViewId="0">
      <selection activeCell="K22" sqref="K22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62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63</v>
      </c>
      <c r="D17" s="19">
        <v>5790</v>
      </c>
      <c r="E17" s="6">
        <v>5295</v>
      </c>
      <c r="F17" s="7">
        <f t="shared" ref="F17:F24" si="0">SUM(D17:E17)</f>
        <v>11085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29</v>
      </c>
      <c r="D18" s="19">
        <v>400</v>
      </c>
      <c r="E18" s="6">
        <v>663</v>
      </c>
      <c r="F18" s="7">
        <f t="shared" si="0"/>
        <v>1063</v>
      </c>
      <c r="G18" s="20">
        <v>17</v>
      </c>
      <c r="H18" s="41">
        <v>4.2</v>
      </c>
      <c r="I18" s="42">
        <v>0</v>
      </c>
      <c r="J18" s="43">
        <f t="shared" ref="J18:J24" si="2">SUM(H18:I18)</f>
        <v>4.2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92</v>
      </c>
      <c r="D19" s="34">
        <f>SUM(D17:D18)</f>
        <v>6190</v>
      </c>
      <c r="E19" s="7">
        <f>SUM(E17:E18)</f>
        <v>5958</v>
      </c>
      <c r="F19" s="7">
        <f t="shared" si="0"/>
        <v>12148</v>
      </c>
      <c r="G19" s="22">
        <f>SUM(G17:G18)</f>
        <v>17</v>
      </c>
      <c r="H19" s="45">
        <f>SUM(H17:H18)</f>
        <v>4.2</v>
      </c>
      <c r="I19" s="46">
        <f>SUM(I17:I18)</f>
        <v>0</v>
      </c>
      <c r="J19" s="43">
        <f t="shared" si="2"/>
        <v>4.2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1</v>
      </c>
      <c r="D20" s="19">
        <v>2</v>
      </c>
      <c r="E20" s="6">
        <v>0</v>
      </c>
      <c r="F20" s="7">
        <f t="shared" si="0"/>
        <v>2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93</v>
      </c>
      <c r="D21" s="35">
        <f t="shared" ref="D21:M21" si="3">D19+D20</f>
        <v>6192</v>
      </c>
      <c r="E21" s="28">
        <f t="shared" si="3"/>
        <v>5958</v>
      </c>
      <c r="F21" s="28">
        <f t="shared" si="3"/>
        <v>12150</v>
      </c>
      <c r="G21" s="36">
        <f t="shared" si="3"/>
        <v>17</v>
      </c>
      <c r="H21" s="48">
        <f t="shared" si="3"/>
        <v>4.2</v>
      </c>
      <c r="I21" s="49">
        <f t="shared" si="3"/>
        <v>0</v>
      </c>
      <c r="J21" s="43">
        <f t="shared" si="3"/>
        <v>4.2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2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16</v>
      </c>
      <c r="D23" s="19">
        <v>27</v>
      </c>
      <c r="E23" s="6">
        <v>39</v>
      </c>
      <c r="F23" s="7">
        <f t="shared" si="0"/>
        <v>66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138</v>
      </c>
      <c r="D24" s="23">
        <v>22</v>
      </c>
      <c r="E24" s="24">
        <v>15</v>
      </c>
      <c r="F24" s="25">
        <f t="shared" si="0"/>
        <v>37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231</v>
      </c>
      <c r="D25" s="40">
        <f t="shared" ref="D25:M25" si="4">D21+D24</f>
        <v>6214</v>
      </c>
      <c r="E25" s="32">
        <f t="shared" si="4"/>
        <v>5973</v>
      </c>
      <c r="F25" s="32">
        <f t="shared" si="4"/>
        <v>12187</v>
      </c>
      <c r="G25" s="39">
        <f t="shared" si="4"/>
        <v>17</v>
      </c>
      <c r="H25" s="55">
        <f t="shared" si="4"/>
        <v>4.2</v>
      </c>
      <c r="I25" s="56">
        <f t="shared" si="4"/>
        <v>0</v>
      </c>
      <c r="J25" s="57">
        <f t="shared" si="4"/>
        <v>4.2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433B5-D568-4B26-9952-826C1E283757}">
  <sheetPr>
    <pageSetUpPr fitToPage="1"/>
  </sheetPr>
  <dimension ref="A1:M28"/>
  <sheetViews>
    <sheetView zoomScale="75" workbookViewId="0">
      <selection activeCell="I20" sqref="I20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53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70</v>
      </c>
      <c r="D17" s="19">
        <v>6538</v>
      </c>
      <c r="E17" s="6">
        <v>6204</v>
      </c>
      <c r="F17" s="7">
        <f t="shared" ref="F17:F24" si="0">SUM(D17:E17)</f>
        <v>12742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9</v>
      </c>
      <c r="D18" s="19">
        <v>11</v>
      </c>
      <c r="E18" s="6">
        <v>10</v>
      </c>
      <c r="F18" s="7">
        <f t="shared" si="0"/>
        <v>21</v>
      </c>
      <c r="G18" s="20">
        <v>0</v>
      </c>
      <c r="H18" s="41">
        <v>0</v>
      </c>
      <c r="I18" s="42">
        <v>0</v>
      </c>
      <c r="J18" s="43">
        <f t="shared" ref="J18:J24" si="2">SUM(H18:I18)</f>
        <v>0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79</v>
      </c>
      <c r="D19" s="34">
        <f>SUM(D17:D18)</f>
        <v>6549</v>
      </c>
      <c r="E19" s="7">
        <f>SUM(E17:E18)</f>
        <v>6214</v>
      </c>
      <c r="F19" s="7">
        <f t="shared" si="0"/>
        <v>12763</v>
      </c>
      <c r="G19" s="22">
        <f>SUM(G17:G18)</f>
        <v>0</v>
      </c>
      <c r="H19" s="45">
        <f>SUM(H17:H18)</f>
        <v>0</v>
      </c>
      <c r="I19" s="46">
        <f>SUM(I17:I18)</f>
        <v>0</v>
      </c>
      <c r="J19" s="43">
        <f t="shared" si="2"/>
        <v>0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0</v>
      </c>
      <c r="D20" s="19">
        <v>0</v>
      </c>
      <c r="E20" s="6">
        <v>0</v>
      </c>
      <c r="F20" s="7">
        <f t="shared" si="0"/>
        <v>0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79</v>
      </c>
      <c r="D21" s="35">
        <f t="shared" ref="D21:M21" si="3">D19+D20</f>
        <v>6549</v>
      </c>
      <c r="E21" s="28">
        <f t="shared" si="3"/>
        <v>6214</v>
      </c>
      <c r="F21" s="28">
        <f t="shared" si="3"/>
        <v>12763</v>
      </c>
      <c r="G21" s="36">
        <f t="shared" si="3"/>
        <v>0</v>
      </c>
      <c r="H21" s="48">
        <f t="shared" si="3"/>
        <v>0</v>
      </c>
      <c r="I21" s="49">
        <f t="shared" si="3"/>
        <v>0</v>
      </c>
      <c r="J21" s="43">
        <f t="shared" si="3"/>
        <v>0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9</v>
      </c>
      <c r="D23" s="19">
        <v>11</v>
      </c>
      <c r="E23" s="6">
        <v>10</v>
      </c>
      <c r="F23" s="7">
        <f t="shared" si="0"/>
        <v>21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88</v>
      </c>
      <c r="D24" s="23">
        <v>12</v>
      </c>
      <c r="E24" s="24">
        <v>0</v>
      </c>
      <c r="F24" s="25">
        <f t="shared" si="0"/>
        <v>12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167</v>
      </c>
      <c r="D25" s="40">
        <f t="shared" ref="D25:M25" si="4">D21+D24</f>
        <v>6561</v>
      </c>
      <c r="E25" s="32">
        <f t="shared" si="4"/>
        <v>6214</v>
      </c>
      <c r="F25" s="32">
        <f t="shared" si="4"/>
        <v>12775</v>
      </c>
      <c r="G25" s="39">
        <f t="shared" si="4"/>
        <v>0</v>
      </c>
      <c r="H25" s="55">
        <f t="shared" si="4"/>
        <v>0</v>
      </c>
      <c r="I25" s="56">
        <f t="shared" si="4"/>
        <v>0</v>
      </c>
      <c r="J25" s="57">
        <f t="shared" si="4"/>
        <v>0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4DC0-42CF-484D-B0A1-6FD64ADBBF26}">
  <sheetPr>
    <pageSetUpPr fitToPage="1"/>
  </sheetPr>
  <dimension ref="A1:M28"/>
  <sheetViews>
    <sheetView zoomScale="75" workbookViewId="0">
      <selection activeCell="K18" sqref="K18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63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84</v>
      </c>
      <c r="D17" s="19">
        <v>6293</v>
      </c>
      <c r="E17" s="6">
        <v>7909</v>
      </c>
      <c r="F17" s="7">
        <f t="shared" ref="F17:F24" si="0">SUM(D17:E17)</f>
        <v>14202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17</v>
      </c>
      <c r="D18" s="19">
        <v>1006</v>
      </c>
      <c r="E18" s="6">
        <v>342</v>
      </c>
      <c r="F18" s="7">
        <f t="shared" si="0"/>
        <v>1348</v>
      </c>
      <c r="G18" s="20">
        <v>0</v>
      </c>
      <c r="H18" s="41">
        <v>0</v>
      </c>
      <c r="I18" s="42">
        <v>0.1</v>
      </c>
      <c r="J18" s="43">
        <f t="shared" ref="J18:J24" si="2">SUM(H18:I18)</f>
        <v>0.1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101</v>
      </c>
      <c r="D19" s="34">
        <f>SUM(D17:D18)</f>
        <v>7299</v>
      </c>
      <c r="E19" s="7">
        <f>SUM(E17:E18)</f>
        <v>8251</v>
      </c>
      <c r="F19" s="7">
        <f t="shared" si="0"/>
        <v>15550</v>
      </c>
      <c r="G19" s="22">
        <f>SUM(G17:G18)</f>
        <v>0</v>
      </c>
      <c r="H19" s="45">
        <f>SUM(H17:H18)</f>
        <v>0</v>
      </c>
      <c r="I19" s="46">
        <f>SUM(I17:I18)</f>
        <v>0.1</v>
      </c>
      <c r="J19" s="43">
        <f t="shared" si="2"/>
        <v>0.1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2</v>
      </c>
      <c r="D20" s="19">
        <v>11</v>
      </c>
      <c r="E20" s="6">
        <v>11</v>
      </c>
      <c r="F20" s="7">
        <f t="shared" si="0"/>
        <v>22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103</v>
      </c>
      <c r="D21" s="35">
        <f t="shared" ref="D21:M21" si="3">D19+D20</f>
        <v>7310</v>
      </c>
      <c r="E21" s="28">
        <f t="shared" si="3"/>
        <v>8262</v>
      </c>
      <c r="F21" s="28">
        <f t="shared" si="3"/>
        <v>15572</v>
      </c>
      <c r="G21" s="36">
        <f t="shared" si="3"/>
        <v>0</v>
      </c>
      <c r="H21" s="48">
        <f t="shared" si="3"/>
        <v>0</v>
      </c>
      <c r="I21" s="49">
        <f t="shared" si="3"/>
        <v>0.1</v>
      </c>
      <c r="J21" s="43">
        <f t="shared" si="3"/>
        <v>0.1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8</v>
      </c>
      <c r="D23" s="19">
        <v>11</v>
      </c>
      <c r="E23" s="6">
        <v>14</v>
      </c>
      <c r="F23" s="7">
        <f t="shared" si="0"/>
        <v>25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174</v>
      </c>
      <c r="D24" s="23">
        <v>0</v>
      </c>
      <c r="E24" s="24">
        <v>6</v>
      </c>
      <c r="F24" s="25">
        <f t="shared" si="0"/>
        <v>6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277</v>
      </c>
      <c r="D25" s="40">
        <f t="shared" ref="D25:M25" si="4">D21+D24</f>
        <v>7310</v>
      </c>
      <c r="E25" s="32">
        <f t="shared" si="4"/>
        <v>8268</v>
      </c>
      <c r="F25" s="32">
        <f t="shared" si="4"/>
        <v>15578</v>
      </c>
      <c r="G25" s="39">
        <f t="shared" si="4"/>
        <v>0</v>
      </c>
      <c r="H25" s="55">
        <f t="shared" si="4"/>
        <v>0</v>
      </c>
      <c r="I25" s="56">
        <f t="shared" si="4"/>
        <v>0.1</v>
      </c>
      <c r="J25" s="57">
        <f t="shared" si="4"/>
        <v>0.1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7C601-72FE-4E3C-84A0-8B367479939E}">
  <sheetPr>
    <pageSetUpPr fitToPage="1"/>
  </sheetPr>
  <dimension ref="A1:M28"/>
  <sheetViews>
    <sheetView topLeftCell="A10" zoomScale="75" workbookViewId="0">
      <selection activeCell="E18" sqref="E18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64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66" t="s">
        <v>0</v>
      </c>
      <c r="C15" s="103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5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72" t="s">
        <v>40</v>
      </c>
      <c r="C16" s="104"/>
      <c r="D16" s="99"/>
      <c r="E16" s="60"/>
      <c r="F16" s="60"/>
      <c r="G16" s="61"/>
      <c r="H16" s="100"/>
      <c r="I16" s="101"/>
      <c r="J16" s="102"/>
      <c r="K16" s="99"/>
      <c r="L16" s="60"/>
      <c r="M16" s="61"/>
    </row>
    <row r="17" spans="1:13" ht="24.95" customHeight="1" x14ac:dyDescent="0.25">
      <c r="A17" s="21">
        <v>1</v>
      </c>
      <c r="B17" s="72" t="s">
        <v>41</v>
      </c>
      <c r="C17" s="105">
        <f>SUM(JAN:MAR!C17)</f>
        <v>302</v>
      </c>
      <c r="D17" s="67">
        <f>SUM(JAN:MAR!D17)</f>
        <v>26597</v>
      </c>
      <c r="E17" s="64">
        <f>SUM(JAN:MAR!E17)</f>
        <v>25494</v>
      </c>
      <c r="F17" s="76">
        <f t="shared" ref="F17:F24" si="0">SUM(D17:E17)</f>
        <v>52091</v>
      </c>
      <c r="G17" s="108">
        <f>SUM(JAN:MAR!G17)</f>
        <v>0</v>
      </c>
      <c r="H17" s="67">
        <f>SUM(JAN:MAR!H17)</f>
        <v>0</v>
      </c>
      <c r="I17" s="64">
        <f>SUM(JAN:MAR!I17)</f>
        <v>0</v>
      </c>
      <c r="J17" s="68">
        <v>0</v>
      </c>
      <c r="K17" s="67">
        <f>SUM(JAN:MAR!K17)</f>
        <v>0</v>
      </c>
      <c r="L17" s="64">
        <f>SUM(JAN:MAR!L17)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72" t="s">
        <v>42</v>
      </c>
      <c r="C18" s="105">
        <f>SUM(JAN:MAR!C18)</f>
        <v>85</v>
      </c>
      <c r="D18" s="67">
        <f>SUM(JAN:MAR!D18)</f>
        <v>3990</v>
      </c>
      <c r="E18" s="64">
        <f>SUM(JAN:MAR!E18)</f>
        <v>4355</v>
      </c>
      <c r="F18" s="76">
        <f t="shared" si="0"/>
        <v>8345</v>
      </c>
      <c r="G18" s="108">
        <f>SUM(JAN:MAR!G18)</f>
        <v>0</v>
      </c>
      <c r="H18" s="67">
        <f>SUM(JAN:MAR!H18)</f>
        <v>0.5</v>
      </c>
      <c r="I18" s="64">
        <f>SUM(JAN:MAR!I18)</f>
        <v>0</v>
      </c>
      <c r="J18" s="68">
        <f t="shared" ref="J18:J24" si="2">SUM(H18:I18)</f>
        <v>0.5</v>
      </c>
      <c r="K18" s="67">
        <f>SUM(JAN:MAR!K18)</f>
        <v>0</v>
      </c>
      <c r="L18" s="64">
        <f>SUM(JAN:MAR!L18)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72" t="s">
        <v>43</v>
      </c>
      <c r="C19" s="106">
        <f>SUM(C17:C18)</f>
        <v>387</v>
      </c>
      <c r="D19" s="81">
        <f>SUM(D17:D18)</f>
        <v>30587</v>
      </c>
      <c r="E19" s="76">
        <f>SUM(E17:E18)</f>
        <v>29849</v>
      </c>
      <c r="F19" s="76">
        <f t="shared" si="0"/>
        <v>60436</v>
      </c>
      <c r="G19" s="109">
        <f>SUM(G17:G18)</f>
        <v>0</v>
      </c>
      <c r="H19" s="69">
        <f>SUM(H17:H18)</f>
        <v>0.5</v>
      </c>
      <c r="I19" s="65">
        <f>SUM(I17:I18)</f>
        <v>0</v>
      </c>
      <c r="J19" s="68">
        <f t="shared" si="2"/>
        <v>0.5</v>
      </c>
      <c r="K19" s="69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72" t="s">
        <v>44</v>
      </c>
      <c r="C20" s="105">
        <f>SUM(JAN:MAR!C20)</f>
        <v>5</v>
      </c>
      <c r="D20" s="67">
        <f>SUM(JAN:MAR!D20)</f>
        <v>16</v>
      </c>
      <c r="E20" s="64">
        <f>SUM(JAN:MAR!E20)</f>
        <v>129</v>
      </c>
      <c r="F20" s="76">
        <f t="shared" si="0"/>
        <v>145</v>
      </c>
      <c r="G20" s="108">
        <f>SUM(JAN:MAR!G20)</f>
        <v>0</v>
      </c>
      <c r="H20" s="67">
        <f>SUM(JAN:MAR!H20)</f>
        <v>0</v>
      </c>
      <c r="I20" s="64">
        <f>SUM(JAN:MAR!I20)</f>
        <v>0</v>
      </c>
      <c r="J20" s="68">
        <f t="shared" si="2"/>
        <v>0</v>
      </c>
      <c r="K20" s="67">
        <f>SUM(JAN:MAR!K20)</f>
        <v>0</v>
      </c>
      <c r="L20" s="64">
        <f>SUM(JAN:MAR!L20)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72" t="s">
        <v>45</v>
      </c>
      <c r="C21" s="106">
        <f>C19+C20</f>
        <v>392</v>
      </c>
      <c r="D21" s="82">
        <f t="shared" ref="D21:M21" si="3">D19+D20</f>
        <v>30603</v>
      </c>
      <c r="E21" s="77">
        <f t="shared" si="3"/>
        <v>29978</v>
      </c>
      <c r="F21" s="77">
        <f t="shared" si="3"/>
        <v>60581</v>
      </c>
      <c r="G21" s="110">
        <f t="shared" si="3"/>
        <v>0</v>
      </c>
      <c r="H21" s="69">
        <f t="shared" si="3"/>
        <v>0.5</v>
      </c>
      <c r="I21" s="65">
        <f t="shared" si="3"/>
        <v>0</v>
      </c>
      <c r="J21" s="68">
        <f t="shared" si="3"/>
        <v>0.5</v>
      </c>
      <c r="K21" s="69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72" t="s">
        <v>46</v>
      </c>
      <c r="C22" s="105">
        <f>SUM(JAN:MAR!C22)</f>
        <v>1</v>
      </c>
      <c r="D22" s="67">
        <f>SUM(JAN:MAR!D22)</f>
        <v>0</v>
      </c>
      <c r="E22" s="64">
        <f>SUM(JAN:MAR!E22)</f>
        <v>0</v>
      </c>
      <c r="F22" s="76">
        <f t="shared" si="0"/>
        <v>0</v>
      </c>
      <c r="G22" s="108">
        <f>SUM(JAN:MAR!G22)</f>
        <v>0</v>
      </c>
      <c r="H22" s="67">
        <f>SUM(JAN:MAR!H22)</f>
        <v>0.5</v>
      </c>
      <c r="I22" s="64">
        <f>SUM(JAN:MAR!I22)</f>
        <v>0</v>
      </c>
      <c r="J22" s="68">
        <f t="shared" si="2"/>
        <v>0.5</v>
      </c>
      <c r="K22" s="67">
        <f>SUM(JAN:MAR!K22)</f>
        <v>0</v>
      </c>
      <c r="L22" s="64">
        <f>SUM(JAN:MAR!L22)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72" t="s">
        <v>47</v>
      </c>
      <c r="C23" s="105">
        <f>SUM(JAN:MAR!C23)</f>
        <v>41</v>
      </c>
      <c r="D23" s="67">
        <f>SUM(JAN:MAR!D23)</f>
        <v>88</v>
      </c>
      <c r="E23" s="64">
        <f>SUM(JAN:MAR!E23)</f>
        <v>85</v>
      </c>
      <c r="F23" s="76">
        <f t="shared" si="0"/>
        <v>173</v>
      </c>
      <c r="G23" s="108">
        <f>SUM(JAN:MAR!G23)</f>
        <v>0</v>
      </c>
      <c r="H23" s="67">
        <f>SUM(JAN:MAR!H23)</f>
        <v>0</v>
      </c>
      <c r="I23" s="64">
        <f>SUM(JAN:MAR!I23)</f>
        <v>0</v>
      </c>
      <c r="J23" s="68">
        <f t="shared" si="2"/>
        <v>0</v>
      </c>
      <c r="K23" s="67">
        <f>SUM(JAN:MAR!K23)</f>
        <v>0</v>
      </c>
      <c r="L23" s="64">
        <f>SUM(JAN:MAR!L23)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97" t="s">
        <v>48</v>
      </c>
      <c r="C24" s="105">
        <f>SUM(JAN:MAR!C24)</f>
        <v>518</v>
      </c>
      <c r="D24" s="83">
        <f>SUM(JAN:MAR!D24)</f>
        <v>0</v>
      </c>
      <c r="E24" s="84">
        <f>SUM(JAN:MAR!E24)</f>
        <v>0</v>
      </c>
      <c r="F24" s="85">
        <f t="shared" si="0"/>
        <v>0</v>
      </c>
      <c r="G24" s="111">
        <f>SUM(JAN:MAR!G24)</f>
        <v>0</v>
      </c>
      <c r="H24" s="83">
        <f>SUM(JAN:MAR!H24)</f>
        <v>0</v>
      </c>
      <c r="I24" s="84">
        <f>SUM(JAN:MAR!I24)</f>
        <v>0</v>
      </c>
      <c r="J24" s="96">
        <f t="shared" si="2"/>
        <v>0</v>
      </c>
      <c r="K24" s="83">
        <f>SUM(JAN:MAR!K24)</f>
        <v>0</v>
      </c>
      <c r="L24" s="84">
        <f>SUM(JAN:MAR!L24)</f>
        <v>0</v>
      </c>
      <c r="M24" s="96">
        <f t="shared" si="1"/>
        <v>0</v>
      </c>
    </row>
    <row r="25" spans="1:13" ht="24.95" customHeight="1" thickBot="1" x14ac:dyDescent="0.3">
      <c r="A25" s="30"/>
      <c r="B25" s="98" t="s">
        <v>51</v>
      </c>
      <c r="C25" s="107">
        <f>C21+C24</f>
        <v>910</v>
      </c>
      <c r="D25" s="112">
        <f t="shared" ref="D25:M25" si="4">D21+D24</f>
        <v>30603</v>
      </c>
      <c r="E25" s="113">
        <f t="shared" si="4"/>
        <v>29978</v>
      </c>
      <c r="F25" s="113">
        <f t="shared" si="4"/>
        <v>60581</v>
      </c>
      <c r="G25" s="114">
        <f t="shared" si="4"/>
        <v>0</v>
      </c>
      <c r="H25" s="115">
        <f t="shared" si="4"/>
        <v>0.5</v>
      </c>
      <c r="I25" s="116">
        <f t="shared" si="4"/>
        <v>0</v>
      </c>
      <c r="J25" s="117">
        <f t="shared" si="4"/>
        <v>0.5</v>
      </c>
      <c r="K25" s="115">
        <f t="shared" si="4"/>
        <v>0</v>
      </c>
      <c r="L25" s="116">
        <f t="shared" si="4"/>
        <v>0</v>
      </c>
      <c r="M25" s="117">
        <f t="shared" si="4"/>
        <v>0</v>
      </c>
    </row>
    <row r="26" spans="1:13" x14ac:dyDescent="0.25">
      <c r="A26" s="127" t="s">
        <v>49</v>
      </c>
      <c r="B26" s="128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2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1F9EF-92AC-440F-9916-10649423D10E}">
  <sheetPr>
    <pageSetUpPr fitToPage="1"/>
  </sheetPr>
  <dimension ref="A1:M28"/>
  <sheetViews>
    <sheetView topLeftCell="A10" zoomScale="75" workbookViewId="0">
      <selection activeCell="K22" sqref="K22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65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66" t="s">
        <v>1</v>
      </c>
      <c r="D15" s="78" t="s">
        <v>2</v>
      </c>
      <c r="E15" s="79" t="s">
        <v>3</v>
      </c>
      <c r="F15" s="79" t="s">
        <v>4</v>
      </c>
      <c r="G15" s="86" t="s">
        <v>5</v>
      </c>
      <c r="H15" s="78" t="s">
        <v>6</v>
      </c>
      <c r="I15" s="79" t="s">
        <v>7</v>
      </c>
      <c r="J15" s="86" t="s">
        <v>8</v>
      </c>
      <c r="K15" s="78" t="s">
        <v>9</v>
      </c>
      <c r="L15" s="79" t="s">
        <v>10</v>
      </c>
      <c r="M15" s="80" t="s">
        <v>11</v>
      </c>
    </row>
    <row r="16" spans="1:13" ht="24.95" customHeight="1" x14ac:dyDescent="0.25">
      <c r="A16" s="21" t="s">
        <v>12</v>
      </c>
      <c r="B16" s="6" t="s">
        <v>40</v>
      </c>
      <c r="C16" s="71"/>
      <c r="D16" s="81"/>
      <c r="E16" s="76"/>
      <c r="F16" s="76"/>
      <c r="G16" s="87"/>
      <c r="H16" s="94"/>
      <c r="I16" s="93"/>
      <c r="J16" s="118"/>
      <c r="K16" s="81"/>
      <c r="L16" s="76"/>
      <c r="M16" s="109"/>
    </row>
    <row r="17" spans="1:13" ht="24.95" customHeight="1" x14ac:dyDescent="0.25">
      <c r="A17" s="21">
        <v>1</v>
      </c>
      <c r="B17" s="6" t="s">
        <v>41</v>
      </c>
      <c r="C17" s="72">
        <f>SUM(APR:JUN!C17)</f>
        <v>273</v>
      </c>
      <c r="D17" s="67">
        <f>SUM(APR:JUN!D17)</f>
        <v>19498</v>
      </c>
      <c r="E17" s="64">
        <f>SUM(APR:JUN!E17)</f>
        <v>19329</v>
      </c>
      <c r="F17" s="76">
        <f t="shared" ref="F17:F24" si="0">SUM(D17:E17)</f>
        <v>38827</v>
      </c>
      <c r="G17" s="88">
        <f>SUM(APR:JUN!G17)</f>
        <v>73</v>
      </c>
      <c r="H17" s="67">
        <f>SUM(APR:JUN!H17)</f>
        <v>0</v>
      </c>
      <c r="I17" s="64">
        <f>SUM(APR:JUN!I17)</f>
        <v>0</v>
      </c>
      <c r="J17" s="119">
        <v>0</v>
      </c>
      <c r="K17" s="67">
        <f>SUM(APR:JUN!K17)</f>
        <v>0</v>
      </c>
      <c r="L17" s="67">
        <f>SUM(APR:JUN!L17)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72">
        <f>SUM(APR:JUN!C18)</f>
        <v>79</v>
      </c>
      <c r="D18" s="67">
        <f>SUM(APR:JUN!D18)</f>
        <v>1695</v>
      </c>
      <c r="E18" s="64">
        <f>SUM(APR:JUN!E18)</f>
        <v>1505</v>
      </c>
      <c r="F18" s="76">
        <f t="shared" si="0"/>
        <v>3200</v>
      </c>
      <c r="G18" s="88">
        <f>SUM(APR:JUN!G18)</f>
        <v>0</v>
      </c>
      <c r="H18" s="67">
        <f>SUM(APR:JUN!H18)</f>
        <v>1.3120000000000001</v>
      </c>
      <c r="I18" s="64">
        <f>SUM(APR:JUN!I18)</f>
        <v>0</v>
      </c>
      <c r="J18" s="119">
        <f t="shared" ref="J18:J24" si="2">SUM(H18:I18)</f>
        <v>1.3120000000000001</v>
      </c>
      <c r="K18" s="67">
        <f>SUM(APR:JUN!K18)</f>
        <v>0</v>
      </c>
      <c r="L18" s="67">
        <f>SUM(APR:JUN!L18)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71">
        <f>SUM(C17:C18)</f>
        <v>352</v>
      </c>
      <c r="D19" s="81">
        <f>SUM(D17:D18)</f>
        <v>21193</v>
      </c>
      <c r="E19" s="76">
        <f>SUM(E17:E18)</f>
        <v>20834</v>
      </c>
      <c r="F19" s="76">
        <f t="shared" si="0"/>
        <v>42027</v>
      </c>
      <c r="G19" s="87">
        <f>SUM(G17:G18)</f>
        <v>73</v>
      </c>
      <c r="H19" s="69">
        <f>SUM(H17:H18)</f>
        <v>1.3120000000000001</v>
      </c>
      <c r="I19" s="65">
        <f>SUM(I17:I18)</f>
        <v>0</v>
      </c>
      <c r="J19" s="119">
        <f t="shared" si="2"/>
        <v>1.3120000000000001</v>
      </c>
      <c r="K19" s="69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72">
        <f>SUM(APR:JUN!C20)</f>
        <v>1</v>
      </c>
      <c r="D20" s="67">
        <f>SUM(APR:JUN!D20)</f>
        <v>2</v>
      </c>
      <c r="E20" s="64">
        <f>SUM(APR:JUN!E20)</f>
        <v>0</v>
      </c>
      <c r="F20" s="76">
        <f t="shared" si="0"/>
        <v>2</v>
      </c>
      <c r="G20" s="88">
        <f>SUM(APR:JUN!G20)</f>
        <v>0</v>
      </c>
      <c r="H20" s="67">
        <f>SUM(APR:JUN!H20)</f>
        <v>0</v>
      </c>
      <c r="I20" s="64">
        <f>SUM(APR:JUN!I20)</f>
        <v>0</v>
      </c>
      <c r="J20" s="119">
        <f t="shared" si="2"/>
        <v>0</v>
      </c>
      <c r="K20" s="67">
        <f>SUM(APR:JUN!K20)</f>
        <v>0</v>
      </c>
      <c r="L20" s="67">
        <f>SUM(APR:JUN!L20)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71">
        <f>C19+C20</f>
        <v>353</v>
      </c>
      <c r="D21" s="82">
        <f t="shared" ref="D21:M21" si="3">D19+D20</f>
        <v>21195</v>
      </c>
      <c r="E21" s="77">
        <f t="shared" si="3"/>
        <v>20834</v>
      </c>
      <c r="F21" s="77">
        <f t="shared" si="3"/>
        <v>42029</v>
      </c>
      <c r="G21" s="89">
        <f t="shared" si="3"/>
        <v>73</v>
      </c>
      <c r="H21" s="69">
        <f t="shared" si="3"/>
        <v>1.3120000000000001</v>
      </c>
      <c r="I21" s="65">
        <f t="shared" si="3"/>
        <v>0</v>
      </c>
      <c r="J21" s="119">
        <f t="shared" si="3"/>
        <v>1.3120000000000001</v>
      </c>
      <c r="K21" s="69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72">
        <f>SUM(APR:JUN!C22)</f>
        <v>2</v>
      </c>
      <c r="D22" s="67">
        <f>SUM(APR:JUN!D22)</f>
        <v>0</v>
      </c>
      <c r="E22" s="64">
        <f>SUM(APR:JUN!E22)</f>
        <v>0</v>
      </c>
      <c r="F22" s="76">
        <f t="shared" si="0"/>
        <v>0</v>
      </c>
      <c r="G22" s="88">
        <f>SUM(APR:JUN!G22)</f>
        <v>0</v>
      </c>
      <c r="H22" s="67">
        <f>SUM(APR:JUN!H22)</f>
        <v>1.3</v>
      </c>
      <c r="I22" s="64">
        <f>SUM(APR:JUN!I22)</f>
        <v>0</v>
      </c>
      <c r="J22" s="119">
        <f t="shared" si="2"/>
        <v>1.3</v>
      </c>
      <c r="K22" s="67">
        <f>SUM(APR:JUN!K22)</f>
        <v>0</v>
      </c>
      <c r="L22" s="67">
        <f>SUM(APR:JUN!L22)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72">
        <f>SUM(APR:JUN!C23)</f>
        <v>53</v>
      </c>
      <c r="D23" s="67">
        <f>SUM(APR:JUN!D23)</f>
        <v>117</v>
      </c>
      <c r="E23" s="64">
        <f>SUM(APR:JUN!E23)</f>
        <v>108</v>
      </c>
      <c r="F23" s="76">
        <f t="shared" si="0"/>
        <v>225</v>
      </c>
      <c r="G23" s="88">
        <f>SUM(APR:JUN!G23)</f>
        <v>0</v>
      </c>
      <c r="H23" s="67">
        <f>SUM(APR:JUN!H23)</f>
        <v>0</v>
      </c>
      <c r="I23" s="64">
        <f>SUM(APR:JUN!I23)</f>
        <v>0</v>
      </c>
      <c r="J23" s="119">
        <f t="shared" si="2"/>
        <v>0</v>
      </c>
      <c r="K23" s="67">
        <f>SUM(APR:JUN!K23)</f>
        <v>0</v>
      </c>
      <c r="L23" s="67">
        <f>SUM(APR:JUN!L23)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72">
        <f>SUM(APR:JUN!C24)</f>
        <v>480</v>
      </c>
      <c r="D24" s="83">
        <f>SUM(APR:JUN!D24)</f>
        <v>44</v>
      </c>
      <c r="E24" s="84">
        <f>SUM(APR:JUN!E24)</f>
        <v>48</v>
      </c>
      <c r="F24" s="85">
        <f t="shared" si="0"/>
        <v>92</v>
      </c>
      <c r="G24" s="90">
        <f>SUM(APR:JUN!G24)</f>
        <v>0</v>
      </c>
      <c r="H24" s="83">
        <f>SUM(APR:JUN!H24)</f>
        <v>0</v>
      </c>
      <c r="I24" s="84">
        <f>SUM(APR:JUN!I24)</f>
        <v>1.75</v>
      </c>
      <c r="J24" s="120">
        <f t="shared" si="2"/>
        <v>1.75</v>
      </c>
      <c r="K24" s="67">
        <f>SUM(APR:JUN!K24)</f>
        <v>0</v>
      </c>
      <c r="L24" s="67">
        <f>SUM(APR:JUN!L24)</f>
        <v>0</v>
      </c>
      <c r="M24" s="96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833</v>
      </c>
      <c r="D25" s="73">
        <f t="shared" ref="D25:M25" si="4">D21+D24</f>
        <v>21239</v>
      </c>
      <c r="E25" s="74">
        <f t="shared" si="4"/>
        <v>20882</v>
      </c>
      <c r="F25" s="74">
        <f t="shared" si="4"/>
        <v>42121</v>
      </c>
      <c r="G25" s="75">
        <f t="shared" si="4"/>
        <v>73</v>
      </c>
      <c r="H25" s="70">
        <f t="shared" si="4"/>
        <v>1.3120000000000001</v>
      </c>
      <c r="I25" s="62">
        <f t="shared" si="4"/>
        <v>1.75</v>
      </c>
      <c r="J25" s="63">
        <f t="shared" si="4"/>
        <v>3.0620000000000003</v>
      </c>
      <c r="K25" s="121">
        <f t="shared" si="4"/>
        <v>0</v>
      </c>
      <c r="L25" s="62">
        <f t="shared" si="4"/>
        <v>0</v>
      </c>
      <c r="M25" s="63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4FDA6-4F2E-4B3F-A0A2-C240F89BBD3B}">
  <sheetPr>
    <pageSetUpPr fitToPage="1"/>
  </sheetPr>
  <dimension ref="A1:M28"/>
  <sheetViews>
    <sheetView topLeftCell="A10" zoomScale="75" workbookViewId="0">
      <selection activeCell="K22" sqref="K22:L24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70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66" t="s">
        <v>1</v>
      </c>
      <c r="D15" s="78" t="s">
        <v>2</v>
      </c>
      <c r="E15" s="79" t="s">
        <v>3</v>
      </c>
      <c r="F15" s="79" t="s">
        <v>4</v>
      </c>
      <c r="G15" s="86" t="s">
        <v>5</v>
      </c>
      <c r="H15" s="78" t="s">
        <v>6</v>
      </c>
      <c r="I15" s="79" t="s">
        <v>7</v>
      </c>
      <c r="J15" s="86" t="s">
        <v>8</v>
      </c>
      <c r="K15" s="78" t="s">
        <v>9</v>
      </c>
      <c r="L15" s="79" t="s">
        <v>10</v>
      </c>
      <c r="M15" s="80" t="s">
        <v>11</v>
      </c>
    </row>
    <row r="16" spans="1:13" ht="24.95" customHeight="1" x14ac:dyDescent="0.25">
      <c r="A16" s="21" t="s">
        <v>12</v>
      </c>
      <c r="B16" s="6" t="s">
        <v>40</v>
      </c>
      <c r="C16" s="71"/>
      <c r="D16" s="81"/>
      <c r="E16" s="76"/>
      <c r="F16" s="76"/>
      <c r="G16" s="87"/>
      <c r="H16" s="94"/>
      <c r="I16" s="93"/>
      <c r="J16" s="118"/>
      <c r="K16" s="81"/>
      <c r="L16" s="76"/>
      <c r="M16" s="109"/>
    </row>
    <row r="17" spans="1:13" ht="24.95" customHeight="1" x14ac:dyDescent="0.25">
      <c r="A17" s="21">
        <v>1</v>
      </c>
      <c r="B17" s="6" t="s">
        <v>41</v>
      </c>
      <c r="C17" s="72">
        <f>SUM('1Q:2Q'!C17)</f>
        <v>575</v>
      </c>
      <c r="D17" s="67">
        <f>SUM('1Q:2Q'!D17)</f>
        <v>46095</v>
      </c>
      <c r="E17" s="64">
        <f>SUM('1Q:2Q'!E17)</f>
        <v>44823</v>
      </c>
      <c r="F17" s="76">
        <f t="shared" ref="F17:F24" si="0">SUM(D17:E17)</f>
        <v>90918</v>
      </c>
      <c r="G17" s="88">
        <f>SUM('1Q:2Q'!G17)</f>
        <v>73</v>
      </c>
      <c r="H17" s="67">
        <f>SUM('1Q:2Q'!H17)</f>
        <v>0</v>
      </c>
      <c r="I17" s="64">
        <f>SUM('1Q:2Q'!I17)</f>
        <v>0</v>
      </c>
      <c r="J17" s="119">
        <v>0</v>
      </c>
      <c r="K17" s="67">
        <f>SUM('1Q:2Q'!K17)</f>
        <v>0</v>
      </c>
      <c r="L17" s="67">
        <f>SUM('1Q:2Q'!L17)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72">
        <f>SUM('1Q:2Q'!C18)</f>
        <v>164</v>
      </c>
      <c r="D18" s="67">
        <f>SUM('1Q:2Q'!D18)</f>
        <v>5685</v>
      </c>
      <c r="E18" s="64">
        <f>SUM('1Q:2Q'!E18)</f>
        <v>5860</v>
      </c>
      <c r="F18" s="76">
        <f t="shared" si="0"/>
        <v>11545</v>
      </c>
      <c r="G18" s="88">
        <f>SUM('1Q:2Q'!G18)</f>
        <v>0</v>
      </c>
      <c r="H18" s="67">
        <f>SUM('1Q:2Q'!H18)</f>
        <v>1.8120000000000001</v>
      </c>
      <c r="I18" s="64">
        <f>SUM('1Q:2Q'!I18)</f>
        <v>0</v>
      </c>
      <c r="J18" s="119">
        <f t="shared" ref="J18:J24" si="2">SUM(H18:I18)</f>
        <v>1.8120000000000001</v>
      </c>
      <c r="K18" s="67">
        <f>SUM('1Q:2Q'!K18)</f>
        <v>0</v>
      </c>
      <c r="L18" s="67">
        <f>SUM('1Q:2Q'!L18)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71">
        <f>SUM(C17:C18)</f>
        <v>739</v>
      </c>
      <c r="D19" s="81">
        <f>SUM(D17:D18)</f>
        <v>51780</v>
      </c>
      <c r="E19" s="76">
        <f>SUM(E17:E18)</f>
        <v>50683</v>
      </c>
      <c r="F19" s="76">
        <f t="shared" si="0"/>
        <v>102463</v>
      </c>
      <c r="G19" s="87">
        <f>SUM(G17:G18)</f>
        <v>73</v>
      </c>
      <c r="H19" s="69">
        <f>SUM(H17:H18)</f>
        <v>1.8120000000000001</v>
      </c>
      <c r="I19" s="65">
        <f>SUM(I17:I18)</f>
        <v>0</v>
      </c>
      <c r="J19" s="119">
        <f t="shared" si="2"/>
        <v>1.8120000000000001</v>
      </c>
      <c r="K19" s="69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72">
        <f>SUM('1Q:2Q'!C20)</f>
        <v>6</v>
      </c>
      <c r="D20" s="67">
        <f>SUM('1Q:2Q'!D20)</f>
        <v>18</v>
      </c>
      <c r="E20" s="64">
        <f>SUM('1Q:2Q'!E20)</f>
        <v>129</v>
      </c>
      <c r="F20" s="76">
        <f t="shared" si="0"/>
        <v>147</v>
      </c>
      <c r="G20" s="88">
        <f>SUM('1Q:2Q'!G20)</f>
        <v>0</v>
      </c>
      <c r="H20" s="67">
        <f>SUM('1Q:2Q'!H20)</f>
        <v>0</v>
      </c>
      <c r="I20" s="64">
        <f>SUM('1Q:2Q'!I20)</f>
        <v>0</v>
      </c>
      <c r="J20" s="119">
        <f t="shared" si="2"/>
        <v>0</v>
      </c>
      <c r="K20" s="67">
        <f>SUM('1Q:2Q'!K20)</f>
        <v>0</v>
      </c>
      <c r="L20" s="67">
        <f>SUM('1Q:2Q'!L20)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71">
        <f>C19+C20</f>
        <v>745</v>
      </c>
      <c r="D21" s="82">
        <f t="shared" ref="D21:M21" si="3">D19+D20</f>
        <v>51798</v>
      </c>
      <c r="E21" s="77">
        <f t="shared" si="3"/>
        <v>50812</v>
      </c>
      <c r="F21" s="77">
        <f t="shared" si="3"/>
        <v>102610</v>
      </c>
      <c r="G21" s="89">
        <f t="shared" si="3"/>
        <v>73</v>
      </c>
      <c r="H21" s="69">
        <f t="shared" si="3"/>
        <v>1.8120000000000001</v>
      </c>
      <c r="I21" s="65">
        <f t="shared" si="3"/>
        <v>0</v>
      </c>
      <c r="J21" s="119">
        <f t="shared" si="3"/>
        <v>1.8120000000000001</v>
      </c>
      <c r="K21" s="69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72">
        <f>SUM('1Q:2Q'!C22)</f>
        <v>3</v>
      </c>
      <c r="D22" s="67">
        <f>SUM('1Q:2Q'!D22)</f>
        <v>0</v>
      </c>
      <c r="E22" s="64">
        <f>SUM('1Q:2Q'!E22)</f>
        <v>0</v>
      </c>
      <c r="F22" s="76">
        <f t="shared" si="0"/>
        <v>0</v>
      </c>
      <c r="G22" s="88">
        <f>SUM('1Q:2Q'!G22)</f>
        <v>0</v>
      </c>
      <c r="H22" s="67">
        <f>SUM('1Q:2Q'!H22)</f>
        <v>1.8</v>
      </c>
      <c r="I22" s="64">
        <f>SUM('1Q:2Q'!I22)</f>
        <v>0</v>
      </c>
      <c r="J22" s="119">
        <f t="shared" si="2"/>
        <v>1.8</v>
      </c>
      <c r="K22" s="67">
        <f>SUM('1Q:2Q'!K22)</f>
        <v>0</v>
      </c>
      <c r="L22" s="67">
        <f>SUM('1Q:2Q'!L22)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72">
        <f>SUM('1Q:2Q'!C23)</f>
        <v>94</v>
      </c>
      <c r="D23" s="67">
        <f>SUM('1Q:2Q'!D23)</f>
        <v>205</v>
      </c>
      <c r="E23" s="64">
        <f>SUM('1Q:2Q'!E23)</f>
        <v>193</v>
      </c>
      <c r="F23" s="76">
        <f t="shared" si="0"/>
        <v>398</v>
      </c>
      <c r="G23" s="88">
        <f>SUM('1Q:2Q'!G23)</f>
        <v>0</v>
      </c>
      <c r="H23" s="67">
        <f>SUM('1Q:2Q'!H23)</f>
        <v>0</v>
      </c>
      <c r="I23" s="64">
        <f>SUM('1Q:2Q'!I23)</f>
        <v>0</v>
      </c>
      <c r="J23" s="119">
        <f t="shared" si="2"/>
        <v>0</v>
      </c>
      <c r="K23" s="67">
        <f>SUM('1Q:2Q'!K23)</f>
        <v>0</v>
      </c>
      <c r="L23" s="67">
        <f>SUM('1Q:2Q'!L23)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72">
        <f>SUM('1Q:2Q'!C24)</f>
        <v>998</v>
      </c>
      <c r="D24" s="83">
        <f>SUM('1Q:2Q'!D24)</f>
        <v>44</v>
      </c>
      <c r="E24" s="84">
        <f>SUM('1Q:2Q'!E24)</f>
        <v>48</v>
      </c>
      <c r="F24" s="85">
        <f t="shared" si="0"/>
        <v>92</v>
      </c>
      <c r="G24" s="90">
        <f>SUM('1Q:2Q'!G24)</f>
        <v>0</v>
      </c>
      <c r="H24" s="83">
        <f>SUM('1Q:2Q'!H24)</f>
        <v>0</v>
      </c>
      <c r="I24" s="84">
        <f>SUM('1Q:2Q'!I24)</f>
        <v>1.75</v>
      </c>
      <c r="J24" s="120">
        <f t="shared" si="2"/>
        <v>1.75</v>
      </c>
      <c r="K24" s="67">
        <f>SUM('1Q:2Q'!K24)</f>
        <v>0</v>
      </c>
      <c r="L24" s="67">
        <f>SUM('1Q:2Q'!L24)</f>
        <v>0</v>
      </c>
      <c r="M24" s="96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1743</v>
      </c>
      <c r="D25" s="73">
        <f t="shared" ref="D25:M25" si="4">D21+D24</f>
        <v>51842</v>
      </c>
      <c r="E25" s="74">
        <f t="shared" si="4"/>
        <v>50860</v>
      </c>
      <c r="F25" s="74">
        <f t="shared" si="4"/>
        <v>102702</v>
      </c>
      <c r="G25" s="75">
        <f t="shared" si="4"/>
        <v>73</v>
      </c>
      <c r="H25" s="70">
        <f t="shared" si="4"/>
        <v>1.8120000000000001</v>
      </c>
      <c r="I25" s="62">
        <f t="shared" si="4"/>
        <v>1.75</v>
      </c>
      <c r="J25" s="63">
        <f t="shared" si="4"/>
        <v>3.5620000000000003</v>
      </c>
      <c r="K25" s="121">
        <f t="shared" si="4"/>
        <v>0</v>
      </c>
      <c r="L25" s="62">
        <f t="shared" si="4"/>
        <v>0</v>
      </c>
      <c r="M25" s="63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19052-5F3C-4756-8E2B-DDC36921D7EC}">
  <sheetPr>
    <pageSetUpPr fitToPage="1"/>
  </sheetPr>
  <dimension ref="A1:M28"/>
  <sheetViews>
    <sheetView zoomScale="75" workbookViewId="0">
      <selection activeCell="K11" sqref="K11:M11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69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66" t="s">
        <v>1</v>
      </c>
      <c r="D15" s="78" t="s">
        <v>2</v>
      </c>
      <c r="E15" s="79" t="s">
        <v>3</v>
      </c>
      <c r="F15" s="79" t="s">
        <v>4</v>
      </c>
      <c r="G15" s="86" t="s">
        <v>5</v>
      </c>
      <c r="H15" s="78" t="s">
        <v>6</v>
      </c>
      <c r="I15" s="79" t="s">
        <v>7</v>
      </c>
      <c r="J15" s="86" t="s">
        <v>8</v>
      </c>
      <c r="K15" s="78" t="s">
        <v>9</v>
      </c>
      <c r="L15" s="79" t="s">
        <v>10</v>
      </c>
      <c r="M15" s="80" t="s">
        <v>11</v>
      </c>
    </row>
    <row r="16" spans="1:13" ht="24.95" customHeight="1" x14ac:dyDescent="0.25">
      <c r="A16" s="21" t="s">
        <v>12</v>
      </c>
      <c r="B16" s="6" t="s">
        <v>40</v>
      </c>
      <c r="C16" s="71"/>
      <c r="D16" s="81"/>
      <c r="E16" s="76"/>
      <c r="F16" s="76"/>
      <c r="G16" s="87"/>
      <c r="H16" s="94"/>
      <c r="I16" s="93"/>
      <c r="J16" s="118"/>
      <c r="K16" s="81"/>
      <c r="L16" s="76"/>
      <c r="M16" s="109"/>
    </row>
    <row r="17" spans="1:13" ht="24.95" customHeight="1" x14ac:dyDescent="0.25">
      <c r="A17" s="21">
        <v>1</v>
      </c>
      <c r="B17" s="6" t="s">
        <v>41</v>
      </c>
      <c r="C17" s="72">
        <f>SUM(JUL:SEP!C17)</f>
        <v>202</v>
      </c>
      <c r="D17" s="67">
        <f>SUM(JUL:SEP!D17)</f>
        <v>18279</v>
      </c>
      <c r="E17" s="64">
        <f>SUM(JUL:SEP!E17)</f>
        <v>18034</v>
      </c>
      <c r="F17" s="76">
        <f t="shared" ref="F17:F24" si="0">SUM(D17:E17)</f>
        <v>36313</v>
      </c>
      <c r="G17" s="88">
        <f>SUM(JUL:SEP!G17)</f>
        <v>0</v>
      </c>
      <c r="H17" s="67">
        <f>SUM(JUL:SEP!H17)</f>
        <v>0</v>
      </c>
      <c r="I17" s="64">
        <f>SUM(JUL:SEP!I17)</f>
        <v>0</v>
      </c>
      <c r="J17" s="119">
        <v>0</v>
      </c>
      <c r="K17" s="67">
        <f>SUM(JAN:MAR!K17)</f>
        <v>0</v>
      </c>
      <c r="L17" s="64">
        <f>SUM(JAN:MAR!L17)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72">
        <f>SUM(JUL:SEP!C18)</f>
        <v>118</v>
      </c>
      <c r="D18" s="67">
        <f>SUM(JUL:SEP!D18)</f>
        <v>2178</v>
      </c>
      <c r="E18" s="64">
        <f>SUM(JUL:SEP!E18)</f>
        <v>1848</v>
      </c>
      <c r="F18" s="76">
        <f t="shared" si="0"/>
        <v>4026</v>
      </c>
      <c r="G18" s="88">
        <f>SUM(JUL:SEP!G18)</f>
        <v>100</v>
      </c>
      <c r="H18" s="67">
        <f>SUM(JUL:SEP!H18)</f>
        <v>8.3000000000000007</v>
      </c>
      <c r="I18" s="64">
        <f>SUM(JUL:SEP!I18)</f>
        <v>0</v>
      </c>
      <c r="J18" s="119">
        <f t="shared" ref="J18:J24" si="2">SUM(H18:I18)</f>
        <v>8.3000000000000007</v>
      </c>
      <c r="K18" s="67">
        <f>SUM(JAN:MAR!K18)</f>
        <v>0</v>
      </c>
      <c r="L18" s="64">
        <f>SUM(JAN:MAR!L18)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71">
        <f>SUM(C17:C18)</f>
        <v>320</v>
      </c>
      <c r="D19" s="81">
        <f>SUM(D17:D18)</f>
        <v>20457</v>
      </c>
      <c r="E19" s="76">
        <f>SUM(E17:E18)</f>
        <v>19882</v>
      </c>
      <c r="F19" s="76">
        <f t="shared" si="0"/>
        <v>40339</v>
      </c>
      <c r="G19" s="87">
        <f>SUM(G17:G18)</f>
        <v>100</v>
      </c>
      <c r="H19" s="69">
        <f>SUM(H17:H18)</f>
        <v>8.3000000000000007</v>
      </c>
      <c r="I19" s="65">
        <f>SUM(I17:I18)</f>
        <v>0</v>
      </c>
      <c r="J19" s="119">
        <f t="shared" si="2"/>
        <v>8.3000000000000007</v>
      </c>
      <c r="K19" s="69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72">
        <f>SUM(JUL:SEP!C20)</f>
        <v>2</v>
      </c>
      <c r="D20" s="67">
        <f>SUM(JUL:SEP!D20)</f>
        <v>3</v>
      </c>
      <c r="E20" s="64">
        <f>SUM(JUL:SEP!E20)</f>
        <v>2</v>
      </c>
      <c r="F20" s="76">
        <f t="shared" si="0"/>
        <v>5</v>
      </c>
      <c r="G20" s="88">
        <f>SUM(JUL:SEP!G20)</f>
        <v>0</v>
      </c>
      <c r="H20" s="67">
        <f>SUM(JUL:SEP!H20)</f>
        <v>0</v>
      </c>
      <c r="I20" s="64">
        <f>SUM(JUL:SEP!I20)</f>
        <v>0</v>
      </c>
      <c r="J20" s="119">
        <f t="shared" si="2"/>
        <v>0</v>
      </c>
      <c r="K20" s="67">
        <f>SUM(JAN:MAR!K20)</f>
        <v>0</v>
      </c>
      <c r="L20" s="64">
        <f>SUM(JAN:MAR!L20)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71">
        <f>C19+C20</f>
        <v>322</v>
      </c>
      <c r="D21" s="82">
        <f t="shared" ref="D21:M21" si="3">D19+D20</f>
        <v>20460</v>
      </c>
      <c r="E21" s="77">
        <f t="shared" si="3"/>
        <v>19884</v>
      </c>
      <c r="F21" s="77">
        <f t="shared" si="3"/>
        <v>40344</v>
      </c>
      <c r="G21" s="89">
        <f t="shared" si="3"/>
        <v>100</v>
      </c>
      <c r="H21" s="69">
        <f t="shared" si="3"/>
        <v>8.3000000000000007</v>
      </c>
      <c r="I21" s="65">
        <f t="shared" si="3"/>
        <v>0</v>
      </c>
      <c r="J21" s="119">
        <f t="shared" si="3"/>
        <v>8.3000000000000007</v>
      </c>
      <c r="K21" s="69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72">
        <f>SUM(JUL:SEP!C22)</f>
        <v>9</v>
      </c>
      <c r="D22" s="67">
        <f>SUM(JUL:SEP!D22)</f>
        <v>0</v>
      </c>
      <c r="E22" s="64">
        <f>SUM(JUL:SEP!E22)</f>
        <v>0</v>
      </c>
      <c r="F22" s="76">
        <f t="shared" si="0"/>
        <v>0</v>
      </c>
      <c r="G22" s="88">
        <f>SUM(JUL:SEP!G22)</f>
        <v>0</v>
      </c>
      <c r="H22" s="67">
        <f>SUM(JUL:SEP!H22)</f>
        <v>7.2</v>
      </c>
      <c r="I22" s="64">
        <f>SUM(JUL:SEP!I22)</f>
        <v>0</v>
      </c>
      <c r="J22" s="119">
        <f t="shared" si="2"/>
        <v>7.2</v>
      </c>
      <c r="K22" s="67">
        <f>SUM(JAN:MAR!K22)</f>
        <v>0</v>
      </c>
      <c r="L22" s="64">
        <f>SUM(JAN:MAR!L22)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72">
        <f>SUM(JUL:SEP!C23)</f>
        <v>88</v>
      </c>
      <c r="D23" s="67">
        <f>SUM(JUL:SEP!D23)</f>
        <v>143</v>
      </c>
      <c r="E23" s="64">
        <f>SUM(JUL:SEP!E23)</f>
        <v>131</v>
      </c>
      <c r="F23" s="76">
        <f t="shared" si="0"/>
        <v>274</v>
      </c>
      <c r="G23" s="88">
        <f>SUM(JUL:SEP!G23)</f>
        <v>10</v>
      </c>
      <c r="H23" s="67">
        <f>SUM(JUL:SEP!H23)</f>
        <v>0</v>
      </c>
      <c r="I23" s="64">
        <f>SUM(JUL:SEP!I23)</f>
        <v>0</v>
      </c>
      <c r="J23" s="119">
        <f t="shared" si="2"/>
        <v>0</v>
      </c>
      <c r="K23" s="67">
        <f>SUM(JAN:MAR!K23)</f>
        <v>0</v>
      </c>
      <c r="L23" s="64">
        <f>SUM(JAN:MAR!L23)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72">
        <f>SUM(JUL:SEP!C24)</f>
        <v>668</v>
      </c>
      <c r="D24" s="83">
        <f>SUM(JUL:SEP!D24)</f>
        <v>109</v>
      </c>
      <c r="E24" s="84">
        <f>SUM(JUL:SEP!E24)</f>
        <v>103</v>
      </c>
      <c r="F24" s="85">
        <f t="shared" si="0"/>
        <v>212</v>
      </c>
      <c r="G24" s="90">
        <f>SUM(JUL:SEP!G24)</f>
        <v>0</v>
      </c>
      <c r="H24" s="83">
        <f>SUM(JUL:SEP!H24)</f>
        <v>6</v>
      </c>
      <c r="I24" s="84">
        <f>SUM(JUL:SEP!I24)</f>
        <v>3.5</v>
      </c>
      <c r="J24" s="120">
        <f t="shared" si="2"/>
        <v>9.5</v>
      </c>
      <c r="K24" s="83">
        <f>SUM(JAN:MAR!K24)</f>
        <v>0</v>
      </c>
      <c r="L24" s="84">
        <f>SUM(JAN:MAR!L24)</f>
        <v>0</v>
      </c>
      <c r="M24" s="96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990</v>
      </c>
      <c r="D25" s="73">
        <f t="shared" ref="D25:M25" si="4">D21+D24</f>
        <v>20569</v>
      </c>
      <c r="E25" s="74">
        <f t="shared" si="4"/>
        <v>19987</v>
      </c>
      <c r="F25" s="74">
        <f t="shared" si="4"/>
        <v>40556</v>
      </c>
      <c r="G25" s="75">
        <f t="shared" si="4"/>
        <v>100</v>
      </c>
      <c r="H25" s="70">
        <f t="shared" si="4"/>
        <v>14.3</v>
      </c>
      <c r="I25" s="62">
        <f t="shared" si="4"/>
        <v>3.5</v>
      </c>
      <c r="J25" s="63">
        <f t="shared" si="4"/>
        <v>17.8</v>
      </c>
      <c r="K25" s="121">
        <f t="shared" si="4"/>
        <v>0</v>
      </c>
      <c r="L25" s="62">
        <f t="shared" si="4"/>
        <v>0</v>
      </c>
      <c r="M25" s="63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5FEE3-9A50-497B-A200-994A3382DC5F}">
  <sheetPr>
    <pageSetUpPr fitToPage="1"/>
  </sheetPr>
  <dimension ref="A1:M28"/>
  <sheetViews>
    <sheetView topLeftCell="A10" zoomScale="75" workbookViewId="0">
      <selection activeCell="K11" sqref="K11:M11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68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66" t="s">
        <v>1</v>
      </c>
      <c r="D15" s="78" t="s">
        <v>2</v>
      </c>
      <c r="E15" s="79" t="s">
        <v>3</v>
      </c>
      <c r="F15" s="79" t="s">
        <v>4</v>
      </c>
      <c r="G15" s="86" t="s">
        <v>5</v>
      </c>
      <c r="H15" s="78" t="s">
        <v>6</v>
      </c>
      <c r="I15" s="79" t="s">
        <v>7</v>
      </c>
      <c r="J15" s="80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71"/>
      <c r="D16" s="81"/>
      <c r="E16" s="76"/>
      <c r="F16" s="76"/>
      <c r="G16" s="87"/>
      <c r="H16" s="94"/>
      <c r="I16" s="93"/>
      <c r="J16" s="95"/>
      <c r="K16" s="59"/>
      <c r="L16" s="60"/>
      <c r="M16" s="61"/>
    </row>
    <row r="17" spans="1:13" ht="24.95" customHeight="1" x14ac:dyDescent="0.25">
      <c r="A17" s="21">
        <v>1</v>
      </c>
      <c r="B17" s="6" t="s">
        <v>41</v>
      </c>
      <c r="C17" s="72">
        <f>SUM(OCT:DEC!C17)</f>
        <v>217</v>
      </c>
      <c r="D17" s="67">
        <f>SUM(OCT:DEC!D17)</f>
        <v>18621</v>
      </c>
      <c r="E17" s="64">
        <f>SUM(OCT:DEC!E17)</f>
        <v>19408</v>
      </c>
      <c r="F17" s="76">
        <f t="shared" ref="F17:F24" si="0">SUM(D17:E17)</f>
        <v>38029</v>
      </c>
      <c r="G17" s="88">
        <f>SUM(OCT:DEC!G17)</f>
        <v>0</v>
      </c>
      <c r="H17" s="67">
        <f>SUM(OCT:DEC!H17)</f>
        <v>0</v>
      </c>
      <c r="I17" s="64">
        <f>SUM(OCT:DEC!I17)</f>
        <v>0</v>
      </c>
      <c r="J17" s="68">
        <v>0</v>
      </c>
      <c r="K17" s="91">
        <f>SUM(JAN:MAR!K17)</f>
        <v>0</v>
      </c>
      <c r="L17" s="64">
        <f>SUM(JAN:MAR!L17)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72">
        <f>SUM(OCT:DEC!C18)</f>
        <v>55</v>
      </c>
      <c r="D18" s="67">
        <f>SUM(OCT:DEC!D18)</f>
        <v>1417</v>
      </c>
      <c r="E18" s="64">
        <f>SUM(OCT:DEC!E18)</f>
        <v>1015</v>
      </c>
      <c r="F18" s="76">
        <f t="shared" si="0"/>
        <v>2432</v>
      </c>
      <c r="G18" s="88">
        <f>SUM(OCT:DEC!G18)</f>
        <v>17</v>
      </c>
      <c r="H18" s="67">
        <f>SUM(OCT:DEC!H18)</f>
        <v>4.2</v>
      </c>
      <c r="I18" s="64">
        <f>SUM(OCT:DEC!I18)</f>
        <v>0.1</v>
      </c>
      <c r="J18" s="68">
        <f t="shared" ref="J18:J24" si="2">SUM(H18:I18)</f>
        <v>4.3</v>
      </c>
      <c r="K18" s="91">
        <f>SUM(JAN:MAR!K18)</f>
        <v>0</v>
      </c>
      <c r="L18" s="64">
        <f>SUM(JAN:MAR!L18)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71">
        <f>SUM(C17:C18)</f>
        <v>272</v>
      </c>
      <c r="D19" s="81">
        <f>SUM(D17:D18)</f>
        <v>20038</v>
      </c>
      <c r="E19" s="76">
        <f>SUM(E17:E18)</f>
        <v>20423</v>
      </c>
      <c r="F19" s="76">
        <f t="shared" si="0"/>
        <v>40461</v>
      </c>
      <c r="G19" s="87">
        <f>SUM(G17:G18)</f>
        <v>17</v>
      </c>
      <c r="H19" s="69">
        <f>SUM(H17:H18)</f>
        <v>4.2</v>
      </c>
      <c r="I19" s="65">
        <f>SUM(I17:I18)</f>
        <v>0.1</v>
      </c>
      <c r="J19" s="68">
        <f t="shared" si="2"/>
        <v>4.3</v>
      </c>
      <c r="K19" s="92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72">
        <f>SUM(OCT:DEC!C20)</f>
        <v>3</v>
      </c>
      <c r="D20" s="67">
        <f>SUM(OCT:DEC!D20)</f>
        <v>13</v>
      </c>
      <c r="E20" s="64">
        <f>SUM(OCT:DEC!E20)</f>
        <v>11</v>
      </c>
      <c r="F20" s="76">
        <f t="shared" si="0"/>
        <v>24</v>
      </c>
      <c r="G20" s="88">
        <f>SUM(OCT:DEC!G20)</f>
        <v>0</v>
      </c>
      <c r="H20" s="67">
        <f>SUM(OCT:DEC!H20)</f>
        <v>0</v>
      </c>
      <c r="I20" s="64">
        <f>SUM(OCT:DEC!I20)</f>
        <v>0</v>
      </c>
      <c r="J20" s="68">
        <f t="shared" si="2"/>
        <v>0</v>
      </c>
      <c r="K20" s="91">
        <f>SUM(JAN:MAR!K20)</f>
        <v>0</v>
      </c>
      <c r="L20" s="64">
        <f>SUM(JAN:MAR!L20)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71">
        <f>C19+C20</f>
        <v>275</v>
      </c>
      <c r="D21" s="82">
        <f t="shared" ref="D21:M21" si="3">D19+D20</f>
        <v>20051</v>
      </c>
      <c r="E21" s="77">
        <f t="shared" si="3"/>
        <v>20434</v>
      </c>
      <c r="F21" s="77">
        <f t="shared" si="3"/>
        <v>40485</v>
      </c>
      <c r="G21" s="89">
        <f t="shared" si="3"/>
        <v>17</v>
      </c>
      <c r="H21" s="69">
        <f t="shared" si="3"/>
        <v>4.2</v>
      </c>
      <c r="I21" s="65">
        <f t="shared" si="3"/>
        <v>0.1</v>
      </c>
      <c r="J21" s="68">
        <f t="shared" si="3"/>
        <v>4.3</v>
      </c>
      <c r="K21" s="92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72">
        <f>SUM(OCT:DEC!C22)</f>
        <v>2</v>
      </c>
      <c r="D22" s="67">
        <f>SUM(OCT:DEC!D22)</f>
        <v>0</v>
      </c>
      <c r="E22" s="64">
        <f>SUM(OCT:DEC!E22)</f>
        <v>0</v>
      </c>
      <c r="F22" s="76">
        <f t="shared" si="0"/>
        <v>0</v>
      </c>
      <c r="G22" s="88">
        <f>SUM(OCT:DEC!G22)</f>
        <v>0</v>
      </c>
      <c r="H22" s="67">
        <f>SUM(OCT:DEC!H22)</f>
        <v>0</v>
      </c>
      <c r="I22" s="64">
        <f>SUM(OCT:DEC!I22)</f>
        <v>0</v>
      </c>
      <c r="J22" s="68">
        <f t="shared" si="2"/>
        <v>0</v>
      </c>
      <c r="K22" s="91">
        <f>SUM(JAN:MAR!K22)</f>
        <v>0</v>
      </c>
      <c r="L22" s="64">
        <f>SUM(JAN:MAR!L22)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72">
        <f>SUM(OCT:DEC!C23)</f>
        <v>33</v>
      </c>
      <c r="D23" s="67">
        <f>SUM(OCT:DEC!D23)</f>
        <v>49</v>
      </c>
      <c r="E23" s="64">
        <f>SUM(OCT:DEC!E23)</f>
        <v>63</v>
      </c>
      <c r="F23" s="76">
        <f t="shared" si="0"/>
        <v>112</v>
      </c>
      <c r="G23" s="88">
        <f>SUM(OCT:DEC!G23)</f>
        <v>0</v>
      </c>
      <c r="H23" s="67">
        <f>SUM(OCT:DEC!H23)</f>
        <v>0</v>
      </c>
      <c r="I23" s="64">
        <f>SUM(OCT:DEC!I23)</f>
        <v>0</v>
      </c>
      <c r="J23" s="68">
        <f t="shared" si="2"/>
        <v>0</v>
      </c>
      <c r="K23" s="91">
        <f>SUM(JAN:MAR!K23)</f>
        <v>0</v>
      </c>
      <c r="L23" s="64">
        <f>SUM(JAN:MAR!L23)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72">
        <f>SUM(OCT:DEC!C24)</f>
        <v>400</v>
      </c>
      <c r="D24" s="83">
        <f>SUM(OCT:DEC!D24)</f>
        <v>34</v>
      </c>
      <c r="E24" s="84">
        <f>SUM(OCT:DEC!E24)</f>
        <v>21</v>
      </c>
      <c r="F24" s="85">
        <f t="shared" si="0"/>
        <v>55</v>
      </c>
      <c r="G24" s="90">
        <f>SUM(OCT:DEC!G24)</f>
        <v>0</v>
      </c>
      <c r="H24" s="83">
        <f>SUM(OCT:DEC!H24)</f>
        <v>0</v>
      </c>
      <c r="I24" s="84">
        <f>SUM(OCT:DEC!I24)</f>
        <v>0</v>
      </c>
      <c r="J24" s="96">
        <f t="shared" si="2"/>
        <v>0</v>
      </c>
      <c r="K24" s="91">
        <f>SUM(JAN:MAR!K24)</f>
        <v>0</v>
      </c>
      <c r="L24" s="64">
        <f>SUM(JAN:MAR!L24)</f>
        <v>0</v>
      </c>
      <c r="M24" s="68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675</v>
      </c>
      <c r="D25" s="73">
        <f t="shared" ref="D25:M25" si="4">D21+D24</f>
        <v>20085</v>
      </c>
      <c r="E25" s="74">
        <f t="shared" si="4"/>
        <v>20455</v>
      </c>
      <c r="F25" s="74">
        <f t="shared" si="4"/>
        <v>40540</v>
      </c>
      <c r="G25" s="75">
        <f t="shared" si="4"/>
        <v>17</v>
      </c>
      <c r="H25" s="70">
        <f t="shared" si="4"/>
        <v>4.2</v>
      </c>
      <c r="I25" s="62">
        <f t="shared" si="4"/>
        <v>0.1</v>
      </c>
      <c r="J25" s="62">
        <f t="shared" si="4"/>
        <v>4.3</v>
      </c>
      <c r="K25" s="70">
        <f t="shared" si="4"/>
        <v>0</v>
      </c>
      <c r="L25" s="62">
        <f t="shared" si="4"/>
        <v>0</v>
      </c>
      <c r="M25" s="63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8D4B6-477E-4779-AC59-C044B5B80DF7}">
  <sheetPr>
    <pageSetUpPr fitToPage="1"/>
  </sheetPr>
  <dimension ref="A1:M28"/>
  <sheetViews>
    <sheetView zoomScale="75" workbookViewId="0">
      <selection activeCell="K11" sqref="K11:M11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67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66" t="s">
        <v>1</v>
      </c>
      <c r="D15" s="78" t="s">
        <v>2</v>
      </c>
      <c r="E15" s="79" t="s">
        <v>3</v>
      </c>
      <c r="F15" s="79" t="s">
        <v>4</v>
      </c>
      <c r="G15" s="86" t="s">
        <v>5</v>
      </c>
      <c r="H15" s="78" t="s">
        <v>6</v>
      </c>
      <c r="I15" s="79" t="s">
        <v>7</v>
      </c>
      <c r="J15" s="86" t="s">
        <v>8</v>
      </c>
      <c r="K15" s="78" t="s">
        <v>9</v>
      </c>
      <c r="L15" s="79" t="s">
        <v>10</v>
      </c>
      <c r="M15" s="80" t="s">
        <v>11</v>
      </c>
    </row>
    <row r="16" spans="1:13" ht="24.95" customHeight="1" x14ac:dyDescent="0.25">
      <c r="A16" s="21" t="s">
        <v>12</v>
      </c>
      <c r="B16" s="6" t="s">
        <v>40</v>
      </c>
      <c r="C16" s="71"/>
      <c r="D16" s="81"/>
      <c r="E16" s="76"/>
      <c r="F16" s="76"/>
      <c r="G16" s="87"/>
      <c r="H16" s="94"/>
      <c r="I16" s="93"/>
      <c r="J16" s="118"/>
      <c r="K16" s="81"/>
      <c r="L16" s="76"/>
      <c r="M16" s="109"/>
    </row>
    <row r="17" spans="1:13" ht="24.95" customHeight="1" x14ac:dyDescent="0.25">
      <c r="A17" s="21">
        <v>1</v>
      </c>
      <c r="B17" s="6" t="s">
        <v>41</v>
      </c>
      <c r="C17" s="72">
        <f>SUM('3Q:4Q'!C17)</f>
        <v>419</v>
      </c>
      <c r="D17" s="67">
        <f>SUM('3Q:4Q'!D17)</f>
        <v>36900</v>
      </c>
      <c r="E17" s="64">
        <f>SUM('3Q:4Q'!E17)</f>
        <v>37442</v>
      </c>
      <c r="F17" s="76">
        <f t="shared" ref="F17:F24" si="0">SUM(D17:E17)</f>
        <v>74342</v>
      </c>
      <c r="G17" s="88">
        <f>SUM('3Q:4Q'!G17)</f>
        <v>0</v>
      </c>
      <c r="H17" s="67">
        <f>SUM('3Q:4Q'!H17)</f>
        <v>0</v>
      </c>
      <c r="I17" s="64">
        <f>SUM('3Q:4Q'!I17)</f>
        <v>0</v>
      </c>
      <c r="J17" s="119">
        <v>0</v>
      </c>
      <c r="K17" s="67">
        <f>SUM(JAN:MAR!K17)</f>
        <v>0</v>
      </c>
      <c r="L17" s="64">
        <f>SUM(JAN:MAR!L17)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72">
        <f>SUM('3Q:4Q'!C18)</f>
        <v>173</v>
      </c>
      <c r="D18" s="67">
        <f>SUM('3Q:4Q'!D18)</f>
        <v>3595</v>
      </c>
      <c r="E18" s="64">
        <f>SUM('3Q:4Q'!E18)</f>
        <v>2863</v>
      </c>
      <c r="F18" s="76">
        <f t="shared" si="0"/>
        <v>6458</v>
      </c>
      <c r="G18" s="88">
        <f>SUM('3Q:4Q'!G18)</f>
        <v>117</v>
      </c>
      <c r="H18" s="67">
        <f>SUM('3Q:4Q'!H18)</f>
        <v>12.5</v>
      </c>
      <c r="I18" s="64">
        <f>SUM('3Q:4Q'!I18)</f>
        <v>0.1</v>
      </c>
      <c r="J18" s="119">
        <f t="shared" ref="J18:J24" si="2">SUM(H18:I18)</f>
        <v>12.6</v>
      </c>
      <c r="K18" s="67">
        <f>SUM(JAN:MAR!K18)</f>
        <v>0</v>
      </c>
      <c r="L18" s="64">
        <f>SUM(JAN:MAR!L18)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71">
        <f>SUM(C17:C18)</f>
        <v>592</v>
      </c>
      <c r="D19" s="81">
        <f>SUM(D17:D18)</f>
        <v>40495</v>
      </c>
      <c r="E19" s="76">
        <f>SUM(E17:E18)</f>
        <v>40305</v>
      </c>
      <c r="F19" s="76">
        <f t="shared" si="0"/>
        <v>80800</v>
      </c>
      <c r="G19" s="87">
        <f>SUM(G17:G18)</f>
        <v>117</v>
      </c>
      <c r="H19" s="69">
        <f>SUM(H17:H18)</f>
        <v>12.5</v>
      </c>
      <c r="I19" s="65">
        <f>SUM(I17:I18)</f>
        <v>0.1</v>
      </c>
      <c r="J19" s="119">
        <f t="shared" si="2"/>
        <v>12.6</v>
      </c>
      <c r="K19" s="69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72">
        <f>SUM('3Q:4Q'!C20)</f>
        <v>5</v>
      </c>
      <c r="D20" s="67">
        <f>SUM('3Q:4Q'!D20)</f>
        <v>16</v>
      </c>
      <c r="E20" s="64">
        <f>SUM('3Q:4Q'!E20)</f>
        <v>13</v>
      </c>
      <c r="F20" s="76">
        <f t="shared" si="0"/>
        <v>29</v>
      </c>
      <c r="G20" s="88">
        <f>SUM('3Q:4Q'!G20)</f>
        <v>0</v>
      </c>
      <c r="H20" s="67">
        <f>SUM('3Q:4Q'!H20)</f>
        <v>0</v>
      </c>
      <c r="I20" s="64">
        <f>SUM('3Q:4Q'!I20)</f>
        <v>0</v>
      </c>
      <c r="J20" s="119">
        <f t="shared" si="2"/>
        <v>0</v>
      </c>
      <c r="K20" s="67">
        <f>SUM(JAN:MAR!K20)</f>
        <v>0</v>
      </c>
      <c r="L20" s="64">
        <f>SUM(JAN:MAR!L20)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71">
        <f>C19+C20</f>
        <v>597</v>
      </c>
      <c r="D21" s="82">
        <f t="shared" ref="D21:M21" si="3">D19+D20</f>
        <v>40511</v>
      </c>
      <c r="E21" s="77">
        <f t="shared" si="3"/>
        <v>40318</v>
      </c>
      <c r="F21" s="77">
        <f t="shared" si="3"/>
        <v>80829</v>
      </c>
      <c r="G21" s="89">
        <f t="shared" si="3"/>
        <v>117</v>
      </c>
      <c r="H21" s="69">
        <f t="shared" si="3"/>
        <v>12.5</v>
      </c>
      <c r="I21" s="65">
        <f t="shared" si="3"/>
        <v>0.1</v>
      </c>
      <c r="J21" s="119">
        <f t="shared" si="3"/>
        <v>12.6</v>
      </c>
      <c r="K21" s="69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72">
        <f>SUM('3Q:4Q'!C22)</f>
        <v>11</v>
      </c>
      <c r="D22" s="67">
        <f>SUM('3Q:4Q'!D22)</f>
        <v>0</v>
      </c>
      <c r="E22" s="64">
        <f>SUM('3Q:4Q'!E22)</f>
        <v>0</v>
      </c>
      <c r="F22" s="76">
        <f t="shared" si="0"/>
        <v>0</v>
      </c>
      <c r="G22" s="88">
        <f>SUM('3Q:4Q'!G22)</f>
        <v>0</v>
      </c>
      <c r="H22" s="67">
        <f>SUM('3Q:4Q'!H22)</f>
        <v>7.2</v>
      </c>
      <c r="I22" s="64">
        <f>SUM('3Q:4Q'!I22)</f>
        <v>0</v>
      </c>
      <c r="J22" s="119">
        <f t="shared" si="2"/>
        <v>7.2</v>
      </c>
      <c r="K22" s="67">
        <f>SUM(JAN:MAR!K22)</f>
        <v>0</v>
      </c>
      <c r="L22" s="64">
        <f>SUM(JAN:MAR!L22)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72">
        <f>SUM('3Q:4Q'!C23)</f>
        <v>121</v>
      </c>
      <c r="D23" s="67">
        <f>SUM('3Q:4Q'!D23)</f>
        <v>192</v>
      </c>
      <c r="E23" s="64">
        <f>SUM('3Q:4Q'!E23)</f>
        <v>194</v>
      </c>
      <c r="F23" s="76">
        <f t="shared" si="0"/>
        <v>386</v>
      </c>
      <c r="G23" s="88">
        <f>SUM('3Q:4Q'!G23)</f>
        <v>10</v>
      </c>
      <c r="H23" s="67">
        <f>SUM('3Q:4Q'!H23)</f>
        <v>0</v>
      </c>
      <c r="I23" s="64">
        <f>SUM('3Q:4Q'!I23)</f>
        <v>0</v>
      </c>
      <c r="J23" s="119">
        <f t="shared" si="2"/>
        <v>0</v>
      </c>
      <c r="K23" s="67">
        <f>SUM(JAN:MAR!K23)</f>
        <v>0</v>
      </c>
      <c r="L23" s="64">
        <f>SUM(JAN:MAR!L23)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72">
        <f>SUM('3Q:4Q'!C24)</f>
        <v>1068</v>
      </c>
      <c r="D24" s="83">
        <f>SUM('3Q:4Q'!D24)</f>
        <v>143</v>
      </c>
      <c r="E24" s="84">
        <f>SUM('3Q:4Q'!E24)</f>
        <v>124</v>
      </c>
      <c r="F24" s="85">
        <f t="shared" si="0"/>
        <v>267</v>
      </c>
      <c r="G24" s="90">
        <f>SUM('3Q:4Q'!G24)</f>
        <v>0</v>
      </c>
      <c r="H24" s="83">
        <f>SUM('3Q:4Q'!H24)</f>
        <v>6</v>
      </c>
      <c r="I24" s="84">
        <f>SUM('3Q:4Q'!I24)</f>
        <v>3.5</v>
      </c>
      <c r="J24" s="120">
        <f t="shared" si="2"/>
        <v>9.5</v>
      </c>
      <c r="K24" s="83">
        <f>SUM(JAN:MAR!K24)</f>
        <v>0</v>
      </c>
      <c r="L24" s="84">
        <f>SUM(JAN:MAR!L24)</f>
        <v>0</v>
      </c>
      <c r="M24" s="96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1665</v>
      </c>
      <c r="D25" s="73">
        <f t="shared" ref="D25:M25" si="4">D21+D24</f>
        <v>40654</v>
      </c>
      <c r="E25" s="74">
        <f t="shared" si="4"/>
        <v>40442</v>
      </c>
      <c r="F25" s="74">
        <f t="shared" si="4"/>
        <v>81096</v>
      </c>
      <c r="G25" s="75">
        <f t="shared" si="4"/>
        <v>117</v>
      </c>
      <c r="H25" s="70">
        <f t="shared" si="4"/>
        <v>18.5</v>
      </c>
      <c r="I25" s="62">
        <f t="shared" si="4"/>
        <v>3.6</v>
      </c>
      <c r="J25" s="63">
        <f t="shared" si="4"/>
        <v>22.1</v>
      </c>
      <c r="K25" s="121">
        <f t="shared" si="4"/>
        <v>0</v>
      </c>
      <c r="L25" s="62">
        <f t="shared" si="4"/>
        <v>0</v>
      </c>
      <c r="M25" s="63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BBB6F-3BBB-4EE2-B9AA-21D2C6FDBA08}">
  <sheetPr>
    <pageSetUpPr fitToPage="1"/>
  </sheetPr>
  <dimension ref="A1:M28"/>
  <sheetViews>
    <sheetView tabSelected="1" topLeftCell="A5" zoomScale="75" workbookViewId="0">
      <selection activeCell="F25" sqref="F25:G25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66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66" t="s">
        <v>1</v>
      </c>
      <c r="D15" s="78" t="s">
        <v>2</v>
      </c>
      <c r="E15" s="79" t="s">
        <v>3</v>
      </c>
      <c r="F15" s="79" t="s">
        <v>4</v>
      </c>
      <c r="G15" s="86" t="s">
        <v>5</v>
      </c>
      <c r="H15" s="78" t="s">
        <v>6</v>
      </c>
      <c r="I15" s="79" t="s">
        <v>7</v>
      </c>
      <c r="J15" s="86" t="s">
        <v>8</v>
      </c>
      <c r="K15" s="78" t="s">
        <v>9</v>
      </c>
      <c r="L15" s="79" t="s">
        <v>10</v>
      </c>
      <c r="M15" s="80" t="s">
        <v>11</v>
      </c>
    </row>
    <row r="16" spans="1:13" ht="24.95" customHeight="1" x14ac:dyDescent="0.25">
      <c r="A16" s="21" t="s">
        <v>12</v>
      </c>
      <c r="B16" s="6" t="s">
        <v>40</v>
      </c>
      <c r="C16" s="71"/>
      <c r="D16" s="81"/>
      <c r="E16" s="76"/>
      <c r="F16" s="76"/>
      <c r="G16" s="87"/>
      <c r="H16" s="94"/>
      <c r="I16" s="93"/>
      <c r="J16" s="118"/>
      <c r="K16" s="81"/>
      <c r="L16" s="76"/>
      <c r="M16" s="109"/>
    </row>
    <row r="17" spans="1:13" ht="24.95" customHeight="1" x14ac:dyDescent="0.25">
      <c r="A17" s="21">
        <v>1</v>
      </c>
      <c r="B17" s="6" t="s">
        <v>41</v>
      </c>
      <c r="C17" s="72">
        <f>SUM(JAN:DEC!C17)</f>
        <v>994</v>
      </c>
      <c r="D17" s="67">
        <f>SUM(JAN:DEC!D17)</f>
        <v>82995</v>
      </c>
      <c r="E17" s="64">
        <f>SUM(JAN:DEC!E17)</f>
        <v>82265</v>
      </c>
      <c r="F17" s="76">
        <f t="shared" ref="F17:F24" si="0">SUM(D17:E17)</f>
        <v>165260</v>
      </c>
      <c r="G17" s="88">
        <f>SUM(JAN:DEC!G17)</f>
        <v>73</v>
      </c>
      <c r="H17" s="122">
        <f>SUM(JAN:DEC!H17)</f>
        <v>0</v>
      </c>
      <c r="I17" s="124">
        <f>SUM(JAN:DEC!I17)</f>
        <v>0</v>
      </c>
      <c r="J17" s="119">
        <v>0</v>
      </c>
      <c r="K17" s="122">
        <f>SUM(JAN:DEC!K17)</f>
        <v>0</v>
      </c>
      <c r="L17" s="122">
        <f>SUM(JAN:DEC!L17)</f>
        <v>0</v>
      </c>
      <c r="M17" s="68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72">
        <f>SUM(JAN:DEC!C18)</f>
        <v>337</v>
      </c>
      <c r="D18" s="67">
        <f>SUM(JAN:DEC!D18)</f>
        <v>9280</v>
      </c>
      <c r="E18" s="64">
        <f>SUM(JAN:DEC!E18)</f>
        <v>8723</v>
      </c>
      <c r="F18" s="76">
        <f t="shared" si="0"/>
        <v>18003</v>
      </c>
      <c r="G18" s="88">
        <f>SUM(JAN:DEC!G18)</f>
        <v>117</v>
      </c>
      <c r="H18" s="122">
        <f>SUM(JAN:DEC!H18)</f>
        <v>14.312000000000001</v>
      </c>
      <c r="I18" s="124">
        <f>SUM(JAN:DEC!I18)</f>
        <v>0.1</v>
      </c>
      <c r="J18" s="119">
        <f t="shared" ref="J18:J24" si="2">SUM(H18:I18)</f>
        <v>14.412000000000001</v>
      </c>
      <c r="K18" s="122">
        <f>SUM(JAN:DEC!K18)</f>
        <v>0</v>
      </c>
      <c r="L18" s="122">
        <f>SUM(JAN:DEC!L18)</f>
        <v>0</v>
      </c>
      <c r="M18" s="68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71">
        <f>SUM(C17:C18)</f>
        <v>1331</v>
      </c>
      <c r="D19" s="81">
        <f>SUM(D17:D18)</f>
        <v>92275</v>
      </c>
      <c r="E19" s="76">
        <f>SUM(E17:E18)</f>
        <v>90988</v>
      </c>
      <c r="F19" s="76">
        <f t="shared" si="0"/>
        <v>183263</v>
      </c>
      <c r="G19" s="87">
        <f>SUM(G17:G18)</f>
        <v>190</v>
      </c>
      <c r="H19" s="69">
        <f>SUM(H17:H18)</f>
        <v>14.312000000000001</v>
      </c>
      <c r="I19" s="65">
        <f>SUM(I17:I18)</f>
        <v>0.1</v>
      </c>
      <c r="J19" s="119">
        <f t="shared" si="2"/>
        <v>14.412000000000001</v>
      </c>
      <c r="K19" s="69">
        <f>SUM(K17:K18)</f>
        <v>0</v>
      </c>
      <c r="L19" s="65">
        <f>SUM(L17:L18)</f>
        <v>0</v>
      </c>
      <c r="M19" s="68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72">
        <f>SUM(JAN:DEC!C20)</f>
        <v>11</v>
      </c>
      <c r="D20" s="67">
        <f>SUM(JAN:DEC!D20)</f>
        <v>34</v>
      </c>
      <c r="E20" s="64">
        <f>SUM(JAN:DEC!E20)</f>
        <v>142</v>
      </c>
      <c r="F20" s="76">
        <f t="shared" si="0"/>
        <v>176</v>
      </c>
      <c r="G20" s="88">
        <f>SUM(JAN:DEC!G20)</f>
        <v>0</v>
      </c>
      <c r="H20" s="122">
        <f>SUM(JAN:DEC!H20)</f>
        <v>0</v>
      </c>
      <c r="I20" s="124">
        <f>SUM(JAN:DEC!I20)</f>
        <v>0</v>
      </c>
      <c r="J20" s="119">
        <f t="shared" si="2"/>
        <v>0</v>
      </c>
      <c r="K20" s="122">
        <f>SUM(JAN:DEC!K20)</f>
        <v>0</v>
      </c>
      <c r="L20" s="122">
        <f>SUM(JAN:DEC!L20)</f>
        <v>0</v>
      </c>
      <c r="M20" s="68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71">
        <f>C19+C20</f>
        <v>1342</v>
      </c>
      <c r="D21" s="82">
        <f t="shared" ref="D21:M21" si="3">D19+D20</f>
        <v>92309</v>
      </c>
      <c r="E21" s="77">
        <f t="shared" si="3"/>
        <v>91130</v>
      </c>
      <c r="F21" s="77">
        <f t="shared" si="3"/>
        <v>183439</v>
      </c>
      <c r="G21" s="89">
        <f t="shared" si="3"/>
        <v>190</v>
      </c>
      <c r="H21" s="69">
        <f t="shared" si="3"/>
        <v>14.312000000000001</v>
      </c>
      <c r="I21" s="65">
        <f t="shared" si="3"/>
        <v>0.1</v>
      </c>
      <c r="J21" s="119">
        <f t="shared" si="3"/>
        <v>14.412000000000001</v>
      </c>
      <c r="K21" s="69">
        <f t="shared" si="3"/>
        <v>0</v>
      </c>
      <c r="L21" s="65">
        <f t="shared" si="3"/>
        <v>0</v>
      </c>
      <c r="M21" s="68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72">
        <f>SUM(JAN:DEC!C22)</f>
        <v>14</v>
      </c>
      <c r="D22" s="67">
        <f>SUM(JAN:DEC!D22)</f>
        <v>0</v>
      </c>
      <c r="E22" s="64">
        <f>SUM(JAN:DEC!E22)</f>
        <v>0</v>
      </c>
      <c r="F22" s="76">
        <f t="shared" si="0"/>
        <v>0</v>
      </c>
      <c r="G22" s="88">
        <f>SUM(JAN:DEC!G22)</f>
        <v>0</v>
      </c>
      <c r="H22" s="122">
        <f>SUM(JAN:DEC!H22)</f>
        <v>9</v>
      </c>
      <c r="I22" s="64">
        <f>SUM(JAN:DEC!I22)</f>
        <v>0</v>
      </c>
      <c r="J22" s="119">
        <f t="shared" si="2"/>
        <v>9</v>
      </c>
      <c r="K22" s="122">
        <f>SUM(JAN:DEC!K22)</f>
        <v>0</v>
      </c>
      <c r="L22" s="122">
        <f>SUM(JAN:DEC!L22)</f>
        <v>0</v>
      </c>
      <c r="M22" s="68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72">
        <f>SUM(JAN:DEC!C23)</f>
        <v>215</v>
      </c>
      <c r="D23" s="67">
        <f>SUM(JAN:DEC!D23)</f>
        <v>397</v>
      </c>
      <c r="E23" s="64">
        <f>SUM(JAN:DEC!E23)</f>
        <v>387</v>
      </c>
      <c r="F23" s="76">
        <f t="shared" si="0"/>
        <v>784</v>
      </c>
      <c r="G23" s="88">
        <f>SUM(JAN:DEC!G23)</f>
        <v>10</v>
      </c>
      <c r="H23" s="122">
        <f>SUM(JAN:DEC!H23)</f>
        <v>0</v>
      </c>
      <c r="I23" s="124">
        <f>SUM(JAN:DEC!I23)</f>
        <v>0</v>
      </c>
      <c r="J23" s="119">
        <f t="shared" si="2"/>
        <v>0</v>
      </c>
      <c r="K23" s="122">
        <f>SUM(JAN:DEC!K23)</f>
        <v>0</v>
      </c>
      <c r="L23" s="122">
        <f>SUM(JAN:DEC!L23)</f>
        <v>0</v>
      </c>
      <c r="M23" s="68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72">
        <f>SUM(JAN:DEC!C24)</f>
        <v>2066</v>
      </c>
      <c r="D24" s="83">
        <f>SUM(JAN:DEC!D24)</f>
        <v>187</v>
      </c>
      <c r="E24" s="84">
        <f>SUM(JAN:DEC!E24)</f>
        <v>172</v>
      </c>
      <c r="F24" s="85">
        <f t="shared" si="0"/>
        <v>359</v>
      </c>
      <c r="G24" s="90">
        <f>SUM(JAN:DEC!G24)</f>
        <v>0</v>
      </c>
      <c r="H24" s="123">
        <f>SUM(JAN:DEC!H24)</f>
        <v>6</v>
      </c>
      <c r="I24" s="125">
        <f>SUM(JAN:DEC!I24)</f>
        <v>5.25</v>
      </c>
      <c r="J24" s="120">
        <f t="shared" si="2"/>
        <v>11.25</v>
      </c>
      <c r="K24" s="122">
        <f>SUM(JAN:DEC!K24)</f>
        <v>0</v>
      </c>
      <c r="L24" s="122">
        <f>SUM(JAN:DEC!L24)</f>
        <v>0</v>
      </c>
      <c r="M24" s="96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3408</v>
      </c>
      <c r="D25" s="73">
        <f t="shared" ref="D25:M25" si="4">D21+D24</f>
        <v>92496</v>
      </c>
      <c r="E25" s="74">
        <f t="shared" si="4"/>
        <v>91302</v>
      </c>
      <c r="F25" s="74">
        <f t="shared" si="4"/>
        <v>183798</v>
      </c>
      <c r="G25" s="75">
        <f t="shared" si="4"/>
        <v>190</v>
      </c>
      <c r="H25" s="70">
        <f t="shared" si="4"/>
        <v>20.312000000000001</v>
      </c>
      <c r="I25" s="62">
        <f t="shared" si="4"/>
        <v>5.35</v>
      </c>
      <c r="J25" s="63">
        <f t="shared" si="4"/>
        <v>25.661999999999999</v>
      </c>
      <c r="K25" s="121">
        <f t="shared" si="4"/>
        <v>0</v>
      </c>
      <c r="L25" s="62">
        <f t="shared" si="4"/>
        <v>0</v>
      </c>
      <c r="M25" s="63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74086-9427-43B5-AAD3-C0ECAE2E326D}">
  <sheetPr>
    <pageSetUpPr fitToPage="1"/>
  </sheetPr>
  <dimension ref="A1:M28"/>
  <sheetViews>
    <sheetView zoomScale="75" workbookViewId="0">
      <selection activeCell="I24" sqref="I24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54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86</v>
      </c>
      <c r="D17" s="19">
        <v>7656</v>
      </c>
      <c r="E17" s="6">
        <v>7670</v>
      </c>
      <c r="F17" s="7">
        <f t="shared" ref="F17:F24" si="0">SUM(D17:E17)</f>
        <v>15326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26</v>
      </c>
      <c r="D18" s="19">
        <v>1305</v>
      </c>
      <c r="E18" s="6">
        <v>1293</v>
      </c>
      <c r="F18" s="7">
        <f t="shared" si="0"/>
        <v>2598</v>
      </c>
      <c r="G18" s="20">
        <v>0</v>
      </c>
      <c r="H18" s="41">
        <v>0</v>
      </c>
      <c r="I18" s="42">
        <v>0</v>
      </c>
      <c r="J18" s="43">
        <f t="shared" ref="J18:J24" si="2">SUM(H18:I18)</f>
        <v>0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112</v>
      </c>
      <c r="D19" s="34">
        <f>SUM(D17:D18)</f>
        <v>8961</v>
      </c>
      <c r="E19" s="7">
        <f>SUM(E17:E18)</f>
        <v>8963</v>
      </c>
      <c r="F19" s="7">
        <f t="shared" si="0"/>
        <v>17924</v>
      </c>
      <c r="G19" s="22">
        <f>SUM(G17:G18)</f>
        <v>0</v>
      </c>
      <c r="H19" s="45">
        <f>SUM(H17:H18)</f>
        <v>0</v>
      </c>
      <c r="I19" s="46">
        <f>SUM(I17:I18)</f>
        <v>0</v>
      </c>
      <c r="J19" s="43">
        <f t="shared" si="2"/>
        <v>0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2</v>
      </c>
      <c r="D20" s="19">
        <v>2</v>
      </c>
      <c r="E20" s="6">
        <v>2</v>
      </c>
      <c r="F20" s="7">
        <f t="shared" si="0"/>
        <v>4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114</v>
      </c>
      <c r="D21" s="35">
        <f t="shared" ref="D21:M21" si="3">D19+D20</f>
        <v>8963</v>
      </c>
      <c r="E21" s="28">
        <f t="shared" si="3"/>
        <v>8965</v>
      </c>
      <c r="F21" s="28">
        <f t="shared" si="3"/>
        <v>17928</v>
      </c>
      <c r="G21" s="36">
        <f t="shared" si="3"/>
        <v>0</v>
      </c>
      <c r="H21" s="48">
        <f t="shared" si="3"/>
        <v>0</v>
      </c>
      <c r="I21" s="49">
        <f t="shared" si="3"/>
        <v>0</v>
      </c>
      <c r="J21" s="43">
        <f t="shared" si="3"/>
        <v>0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13</v>
      </c>
      <c r="D23" s="19">
        <v>24</v>
      </c>
      <c r="E23" s="6">
        <v>17</v>
      </c>
      <c r="F23" s="7">
        <f t="shared" si="0"/>
        <v>41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167</v>
      </c>
      <c r="D24" s="23">
        <v>0</v>
      </c>
      <c r="E24" s="24">
        <v>0</v>
      </c>
      <c r="F24" s="25">
        <f t="shared" si="0"/>
        <v>0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281</v>
      </c>
      <c r="D25" s="40">
        <f t="shared" ref="D25:M25" si="4">D21+D24</f>
        <v>8963</v>
      </c>
      <c r="E25" s="32">
        <f t="shared" si="4"/>
        <v>8965</v>
      </c>
      <c r="F25" s="32">
        <f t="shared" si="4"/>
        <v>17928</v>
      </c>
      <c r="G25" s="39">
        <f t="shared" si="4"/>
        <v>0</v>
      </c>
      <c r="H25" s="55">
        <f t="shared" si="4"/>
        <v>0</v>
      </c>
      <c r="I25" s="56">
        <f t="shared" si="4"/>
        <v>0</v>
      </c>
      <c r="J25" s="57">
        <f t="shared" si="4"/>
        <v>0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B6603-82E3-4AB5-947F-F0B72608B92D}">
  <sheetPr>
    <pageSetUpPr fitToPage="1"/>
  </sheetPr>
  <dimension ref="A1:M28"/>
  <sheetViews>
    <sheetView zoomScale="75" workbookViewId="0">
      <selection activeCell="C25" sqref="C25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55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104</v>
      </c>
      <c r="D17" s="19">
        <v>8100</v>
      </c>
      <c r="E17" s="6">
        <v>8199</v>
      </c>
      <c r="F17" s="7">
        <f t="shared" ref="F17:F24" si="0">SUM(D17:E17)</f>
        <v>16299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29</v>
      </c>
      <c r="D18" s="19">
        <v>1239</v>
      </c>
      <c r="E18" s="6">
        <v>1063</v>
      </c>
      <c r="F18" s="7">
        <f t="shared" si="0"/>
        <v>2302</v>
      </c>
      <c r="G18" s="20">
        <v>0</v>
      </c>
      <c r="H18" s="41">
        <v>0.5</v>
      </c>
      <c r="I18" s="42">
        <v>0</v>
      </c>
      <c r="J18" s="43">
        <f t="shared" ref="J18:J24" si="2">SUM(H18:I18)</f>
        <v>0.5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133</v>
      </c>
      <c r="D19" s="34">
        <f>SUM(D17:D18)</f>
        <v>9339</v>
      </c>
      <c r="E19" s="7">
        <f>SUM(E17:E18)</f>
        <v>9262</v>
      </c>
      <c r="F19" s="7">
        <f t="shared" si="0"/>
        <v>18601</v>
      </c>
      <c r="G19" s="22">
        <f>SUM(G17:G18)</f>
        <v>0</v>
      </c>
      <c r="H19" s="45">
        <f>SUM(H17:H18)</f>
        <v>0.5</v>
      </c>
      <c r="I19" s="46">
        <f>SUM(I17:I18)</f>
        <v>0</v>
      </c>
      <c r="J19" s="43">
        <f t="shared" si="2"/>
        <v>0.5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0</v>
      </c>
      <c r="D20" s="19">
        <v>0</v>
      </c>
      <c r="E20" s="6">
        <v>0</v>
      </c>
      <c r="F20" s="7">
        <f t="shared" si="0"/>
        <v>0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133</v>
      </c>
      <c r="D21" s="35">
        <f t="shared" ref="D21:M21" si="3">D19+D20</f>
        <v>9339</v>
      </c>
      <c r="E21" s="28">
        <f t="shared" si="3"/>
        <v>9262</v>
      </c>
      <c r="F21" s="28">
        <f t="shared" si="3"/>
        <v>18601</v>
      </c>
      <c r="G21" s="36">
        <f t="shared" si="3"/>
        <v>0</v>
      </c>
      <c r="H21" s="48">
        <f t="shared" si="3"/>
        <v>0.5</v>
      </c>
      <c r="I21" s="49">
        <f t="shared" si="3"/>
        <v>0</v>
      </c>
      <c r="J21" s="43">
        <f t="shared" si="3"/>
        <v>0.5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1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0.5</v>
      </c>
      <c r="I22" s="42">
        <v>0</v>
      </c>
      <c r="J22" s="43">
        <f t="shared" si="2"/>
        <v>0.5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15</v>
      </c>
      <c r="D23" s="19">
        <v>22</v>
      </c>
      <c r="E23" s="6">
        <v>35</v>
      </c>
      <c r="F23" s="7">
        <f t="shared" si="0"/>
        <v>57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212</v>
      </c>
      <c r="D24" s="23">
        <v>0</v>
      </c>
      <c r="E24" s="24">
        <v>0</v>
      </c>
      <c r="F24" s="25">
        <f t="shared" si="0"/>
        <v>0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345</v>
      </c>
      <c r="D25" s="40">
        <f t="shared" ref="D25:M25" si="4">D21+D24</f>
        <v>9339</v>
      </c>
      <c r="E25" s="32">
        <f t="shared" si="4"/>
        <v>9262</v>
      </c>
      <c r="F25" s="32">
        <f t="shared" si="4"/>
        <v>18601</v>
      </c>
      <c r="G25" s="39">
        <f t="shared" si="4"/>
        <v>0</v>
      </c>
      <c r="H25" s="55">
        <f t="shared" si="4"/>
        <v>0.5</v>
      </c>
      <c r="I25" s="56">
        <f t="shared" si="4"/>
        <v>0</v>
      </c>
      <c r="J25" s="57">
        <f t="shared" si="4"/>
        <v>0.5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0E0C8-72FA-445C-8D1C-45936B942D5F}">
  <sheetPr>
    <pageSetUpPr fitToPage="1"/>
  </sheetPr>
  <dimension ref="A1:M28"/>
  <sheetViews>
    <sheetView zoomScale="75" workbookViewId="0">
      <selection activeCell="D25" sqref="D25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56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97</v>
      </c>
      <c r="D17" s="19">
        <v>7057</v>
      </c>
      <c r="E17" s="6">
        <v>6986</v>
      </c>
      <c r="F17" s="7">
        <f t="shared" ref="F17:F24" si="0">SUM(D17:E17)</f>
        <v>14043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10</v>
      </c>
      <c r="D18" s="19">
        <v>27</v>
      </c>
      <c r="E18" s="6">
        <v>16</v>
      </c>
      <c r="F18" s="7">
        <f t="shared" si="0"/>
        <v>43</v>
      </c>
      <c r="G18" s="20">
        <v>0</v>
      </c>
      <c r="H18" s="41">
        <v>0</v>
      </c>
      <c r="I18" s="42">
        <v>0</v>
      </c>
      <c r="J18" s="43">
        <f t="shared" ref="J18:J24" si="2">SUM(H18:I18)</f>
        <v>0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107</v>
      </c>
      <c r="D19" s="34">
        <f>SUM(D17:D18)</f>
        <v>7084</v>
      </c>
      <c r="E19" s="7">
        <f>SUM(E17:E18)</f>
        <v>7002</v>
      </c>
      <c r="F19" s="7">
        <f t="shared" si="0"/>
        <v>14086</v>
      </c>
      <c r="G19" s="22">
        <f>SUM(G17:G18)</f>
        <v>0</v>
      </c>
      <c r="H19" s="45">
        <f>SUM(H17:H18)</f>
        <v>0</v>
      </c>
      <c r="I19" s="46">
        <f>SUM(I17:I18)</f>
        <v>0</v>
      </c>
      <c r="J19" s="43">
        <f t="shared" si="2"/>
        <v>0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0</v>
      </c>
      <c r="D20" s="19">
        <v>0</v>
      </c>
      <c r="E20" s="6">
        <v>0</v>
      </c>
      <c r="F20" s="7">
        <f t="shared" si="0"/>
        <v>0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107</v>
      </c>
      <c r="D21" s="35">
        <f t="shared" ref="D21:M21" si="3">D19+D20</f>
        <v>7084</v>
      </c>
      <c r="E21" s="28">
        <f t="shared" si="3"/>
        <v>7002</v>
      </c>
      <c r="F21" s="28">
        <f t="shared" si="3"/>
        <v>14086</v>
      </c>
      <c r="G21" s="36">
        <f t="shared" si="3"/>
        <v>0</v>
      </c>
      <c r="H21" s="48">
        <f t="shared" si="3"/>
        <v>0</v>
      </c>
      <c r="I21" s="49">
        <f t="shared" si="3"/>
        <v>0</v>
      </c>
      <c r="J21" s="43">
        <f t="shared" si="3"/>
        <v>0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10</v>
      </c>
      <c r="D23" s="19">
        <v>27</v>
      </c>
      <c r="E23" s="6">
        <v>16</v>
      </c>
      <c r="F23" s="7">
        <f t="shared" si="0"/>
        <v>43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117</v>
      </c>
      <c r="D24" s="23">
        <v>11</v>
      </c>
      <c r="E24" s="24">
        <v>12</v>
      </c>
      <c r="F24" s="25">
        <f t="shared" si="0"/>
        <v>23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224</v>
      </c>
      <c r="D25" s="40">
        <f t="shared" ref="D25:M25" si="4">D21+D24</f>
        <v>7095</v>
      </c>
      <c r="E25" s="32">
        <f t="shared" si="4"/>
        <v>7014</v>
      </c>
      <c r="F25" s="32">
        <f t="shared" si="4"/>
        <v>14109</v>
      </c>
      <c r="G25" s="39">
        <f t="shared" si="4"/>
        <v>0</v>
      </c>
      <c r="H25" s="55">
        <f t="shared" si="4"/>
        <v>0</v>
      </c>
      <c r="I25" s="56">
        <f t="shared" si="4"/>
        <v>0</v>
      </c>
      <c r="J25" s="57">
        <f t="shared" si="4"/>
        <v>0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65E3-A08D-49D5-8EAE-8A1F629696B5}">
  <sheetPr>
    <pageSetUpPr fitToPage="1"/>
  </sheetPr>
  <dimension ref="A1:M28"/>
  <sheetViews>
    <sheetView zoomScale="75" workbookViewId="0">
      <selection activeCell="I22" sqref="I22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57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94</v>
      </c>
      <c r="D17" s="19">
        <v>6421</v>
      </c>
      <c r="E17" s="6">
        <v>6526</v>
      </c>
      <c r="F17" s="7">
        <f t="shared" ref="F17:F24" si="0">SUM(D17:E17)</f>
        <v>12947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21</v>
      </c>
      <c r="D18" s="19">
        <v>672</v>
      </c>
      <c r="E18" s="6">
        <v>221</v>
      </c>
      <c r="F18" s="7">
        <f t="shared" si="0"/>
        <v>893</v>
      </c>
      <c r="G18" s="20">
        <v>0</v>
      </c>
      <c r="H18" s="41">
        <v>0</v>
      </c>
      <c r="I18" s="42">
        <v>0</v>
      </c>
      <c r="J18" s="43">
        <f t="shared" ref="J18:J24" si="2">SUM(H18:I18)</f>
        <v>0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115</v>
      </c>
      <c r="D19" s="34">
        <f>SUM(D17:D18)</f>
        <v>7093</v>
      </c>
      <c r="E19" s="7">
        <f>SUM(E17:E18)</f>
        <v>6747</v>
      </c>
      <c r="F19" s="7">
        <f t="shared" si="0"/>
        <v>13840</v>
      </c>
      <c r="G19" s="22">
        <f>SUM(G17:G18)</f>
        <v>0</v>
      </c>
      <c r="H19" s="45">
        <f>SUM(H17:H18)</f>
        <v>0</v>
      </c>
      <c r="I19" s="46">
        <f>SUM(I17:I18)</f>
        <v>0</v>
      </c>
      <c r="J19" s="43">
        <f t="shared" si="2"/>
        <v>0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0</v>
      </c>
      <c r="D20" s="19">
        <v>0</v>
      </c>
      <c r="E20" s="6">
        <v>0</v>
      </c>
      <c r="F20" s="7">
        <f t="shared" si="0"/>
        <v>0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115</v>
      </c>
      <c r="D21" s="35">
        <f t="shared" ref="D21:M21" si="3">D19+D20</f>
        <v>7093</v>
      </c>
      <c r="E21" s="28">
        <f t="shared" si="3"/>
        <v>6747</v>
      </c>
      <c r="F21" s="28">
        <f t="shared" si="3"/>
        <v>13840</v>
      </c>
      <c r="G21" s="36">
        <f t="shared" si="3"/>
        <v>0</v>
      </c>
      <c r="H21" s="48">
        <f t="shared" si="3"/>
        <v>0</v>
      </c>
      <c r="I21" s="49">
        <f t="shared" si="3"/>
        <v>0</v>
      </c>
      <c r="J21" s="43">
        <f t="shared" si="3"/>
        <v>0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13</v>
      </c>
      <c r="D23" s="19">
        <v>23</v>
      </c>
      <c r="E23" s="6">
        <v>32</v>
      </c>
      <c r="F23" s="7">
        <f t="shared" si="0"/>
        <v>55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138</v>
      </c>
      <c r="D24" s="23">
        <v>0</v>
      </c>
      <c r="E24" s="24">
        <v>0</v>
      </c>
      <c r="F24" s="25">
        <f t="shared" si="0"/>
        <v>0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253</v>
      </c>
      <c r="D25" s="40">
        <f t="shared" ref="D25:M25" si="4">D21+D24</f>
        <v>7093</v>
      </c>
      <c r="E25" s="32">
        <f t="shared" si="4"/>
        <v>6747</v>
      </c>
      <c r="F25" s="32">
        <f t="shared" si="4"/>
        <v>13840</v>
      </c>
      <c r="G25" s="39">
        <f t="shared" si="4"/>
        <v>0</v>
      </c>
      <c r="H25" s="55">
        <f t="shared" si="4"/>
        <v>0</v>
      </c>
      <c r="I25" s="56">
        <f t="shared" si="4"/>
        <v>0</v>
      </c>
      <c r="J25" s="57">
        <f t="shared" si="4"/>
        <v>0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8CCD7-820A-4BC1-A33F-684EF45CC41C}">
  <sheetPr>
    <pageSetUpPr fitToPage="1"/>
  </sheetPr>
  <dimension ref="A1:M28"/>
  <sheetViews>
    <sheetView zoomScale="75" workbookViewId="0">
      <selection activeCell="H23" sqref="H23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58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82</v>
      </c>
      <c r="D17" s="19">
        <v>6020</v>
      </c>
      <c r="E17" s="6">
        <v>5817</v>
      </c>
      <c r="F17" s="7">
        <f t="shared" ref="F17:F24" si="0">SUM(D17:E17)</f>
        <v>11837</v>
      </c>
      <c r="G17" s="20">
        <v>73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48</v>
      </c>
      <c r="D18" s="19">
        <v>996</v>
      </c>
      <c r="E18" s="6">
        <v>1268</v>
      </c>
      <c r="F18" s="7">
        <f t="shared" si="0"/>
        <v>2264</v>
      </c>
      <c r="G18" s="20">
        <v>0</v>
      </c>
      <c r="H18" s="41">
        <v>1.3120000000000001</v>
      </c>
      <c r="I18" s="42">
        <v>0</v>
      </c>
      <c r="J18" s="43">
        <f t="shared" ref="J18:J24" si="2">SUM(H18:I18)</f>
        <v>1.3120000000000001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130</v>
      </c>
      <c r="D19" s="34">
        <f>SUM(D17:D18)</f>
        <v>7016</v>
      </c>
      <c r="E19" s="7">
        <f>SUM(E17:E18)</f>
        <v>7085</v>
      </c>
      <c r="F19" s="7">
        <f t="shared" si="0"/>
        <v>14101</v>
      </c>
      <c r="G19" s="22">
        <f>SUM(G17:G18)</f>
        <v>73</v>
      </c>
      <c r="H19" s="45">
        <f>SUM(H17:H18)</f>
        <v>1.3120000000000001</v>
      </c>
      <c r="I19" s="46">
        <f>SUM(I17:I18)</f>
        <v>0</v>
      </c>
      <c r="J19" s="43">
        <f t="shared" si="2"/>
        <v>1.3120000000000001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1</v>
      </c>
      <c r="D20" s="19">
        <v>2</v>
      </c>
      <c r="E20" s="6">
        <v>0</v>
      </c>
      <c r="F20" s="7">
        <f t="shared" si="0"/>
        <v>2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131</v>
      </c>
      <c r="D21" s="35">
        <f t="shared" ref="D21:M21" si="3">D19+D20</f>
        <v>7018</v>
      </c>
      <c r="E21" s="28">
        <f t="shared" si="3"/>
        <v>7085</v>
      </c>
      <c r="F21" s="28">
        <f t="shared" si="3"/>
        <v>14103</v>
      </c>
      <c r="G21" s="36">
        <f t="shared" si="3"/>
        <v>73</v>
      </c>
      <c r="H21" s="48">
        <f t="shared" si="3"/>
        <v>1.3120000000000001</v>
      </c>
      <c r="I21" s="49">
        <f t="shared" si="3"/>
        <v>0</v>
      </c>
      <c r="J21" s="43">
        <f t="shared" si="3"/>
        <v>1.3120000000000001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2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1.3</v>
      </c>
      <c r="I22" s="42">
        <v>0</v>
      </c>
      <c r="J22" s="43">
        <f t="shared" si="2"/>
        <v>1.3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30</v>
      </c>
      <c r="D23" s="19">
        <v>67</v>
      </c>
      <c r="E23" s="6">
        <v>60</v>
      </c>
      <c r="F23" s="7">
        <f t="shared" si="0"/>
        <v>127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225</v>
      </c>
      <c r="D24" s="23">
        <v>33</v>
      </c>
      <c r="E24" s="24">
        <v>36</v>
      </c>
      <c r="F24" s="25">
        <f t="shared" si="0"/>
        <v>69</v>
      </c>
      <c r="G24" s="33">
        <v>0</v>
      </c>
      <c r="H24" s="51">
        <v>0</v>
      </c>
      <c r="I24" s="52">
        <v>1.75</v>
      </c>
      <c r="J24" s="53">
        <f t="shared" si="2"/>
        <v>1.75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356</v>
      </c>
      <c r="D25" s="40">
        <f t="shared" ref="D25:M25" si="4">D21+D24</f>
        <v>7051</v>
      </c>
      <c r="E25" s="32">
        <f t="shared" si="4"/>
        <v>7121</v>
      </c>
      <c r="F25" s="32">
        <f t="shared" si="4"/>
        <v>14172</v>
      </c>
      <c r="G25" s="39">
        <f t="shared" si="4"/>
        <v>73</v>
      </c>
      <c r="H25" s="55">
        <f t="shared" si="4"/>
        <v>1.3120000000000001</v>
      </c>
      <c r="I25" s="56">
        <f t="shared" si="4"/>
        <v>1.75</v>
      </c>
      <c r="J25" s="57">
        <f t="shared" si="4"/>
        <v>3.0620000000000003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31EA1-A203-4502-9A13-E1F65C599539}">
  <sheetPr>
    <pageSetUpPr fitToPage="1"/>
  </sheetPr>
  <dimension ref="A1:M28"/>
  <sheetViews>
    <sheetView zoomScale="75" workbookViewId="0">
      <selection activeCell="E23" sqref="E23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59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65</v>
      </c>
      <c r="D17" s="19">
        <v>5365</v>
      </c>
      <c r="E17" s="6">
        <v>6255</v>
      </c>
      <c r="F17" s="7">
        <f t="shared" ref="F17:F24" si="0">SUM(D17:E17)</f>
        <v>11620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32</v>
      </c>
      <c r="D18" s="19">
        <v>55</v>
      </c>
      <c r="E18" s="6">
        <v>192</v>
      </c>
      <c r="F18" s="7">
        <f t="shared" si="0"/>
        <v>247</v>
      </c>
      <c r="G18" s="20">
        <v>6</v>
      </c>
      <c r="H18" s="41">
        <v>7.2</v>
      </c>
      <c r="I18" s="42">
        <v>0</v>
      </c>
      <c r="J18" s="43">
        <f t="shared" ref="J18:J24" si="2">SUM(H18:I18)</f>
        <v>7.2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97</v>
      </c>
      <c r="D19" s="34">
        <f>SUM(D17:D18)</f>
        <v>5420</v>
      </c>
      <c r="E19" s="7">
        <f>SUM(E17:E18)</f>
        <v>6447</v>
      </c>
      <c r="F19" s="7">
        <f t="shared" si="0"/>
        <v>11867</v>
      </c>
      <c r="G19" s="22">
        <f>SUM(G17:G18)</f>
        <v>6</v>
      </c>
      <c r="H19" s="45">
        <f>SUM(H17:H18)</f>
        <v>7.2</v>
      </c>
      <c r="I19" s="46">
        <f>SUM(I17:I18)</f>
        <v>0</v>
      </c>
      <c r="J19" s="43">
        <f t="shared" si="2"/>
        <v>7.2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1</v>
      </c>
      <c r="D20" s="19">
        <v>0</v>
      </c>
      <c r="E20" s="6">
        <v>2</v>
      </c>
      <c r="F20" s="7">
        <f t="shared" si="0"/>
        <v>2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98</v>
      </c>
      <c r="D21" s="35">
        <f t="shared" ref="D21:M21" si="3">D19+D20</f>
        <v>5420</v>
      </c>
      <c r="E21" s="28">
        <f t="shared" si="3"/>
        <v>6449</v>
      </c>
      <c r="F21" s="28">
        <f t="shared" si="3"/>
        <v>11869</v>
      </c>
      <c r="G21" s="36">
        <f t="shared" si="3"/>
        <v>6</v>
      </c>
      <c r="H21" s="48">
        <f t="shared" si="3"/>
        <v>7.2</v>
      </c>
      <c r="I21" s="49">
        <f t="shared" si="3"/>
        <v>0</v>
      </c>
      <c r="J21" s="43">
        <f t="shared" si="3"/>
        <v>7.2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8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7.2</v>
      </c>
      <c r="I22" s="42">
        <v>0</v>
      </c>
      <c r="J22" s="43">
        <f t="shared" si="2"/>
        <v>7.2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23</v>
      </c>
      <c r="D23" s="19">
        <v>55</v>
      </c>
      <c r="E23" s="6">
        <v>50</v>
      </c>
      <c r="F23" s="7">
        <f t="shared" si="0"/>
        <v>105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247</v>
      </c>
      <c r="D24" s="23">
        <v>19</v>
      </c>
      <c r="E24" s="24">
        <v>10</v>
      </c>
      <c r="F24" s="25">
        <f t="shared" si="0"/>
        <v>29</v>
      </c>
      <c r="G24" s="33">
        <v>0</v>
      </c>
      <c r="H24" s="51">
        <v>5.7</v>
      </c>
      <c r="I24" s="52">
        <v>0</v>
      </c>
      <c r="J24" s="53">
        <f t="shared" si="2"/>
        <v>5.7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345</v>
      </c>
      <c r="D25" s="40">
        <f t="shared" ref="D25:M25" si="4">D21+D24</f>
        <v>5439</v>
      </c>
      <c r="E25" s="32">
        <f t="shared" si="4"/>
        <v>6459</v>
      </c>
      <c r="F25" s="32">
        <f t="shared" si="4"/>
        <v>11898</v>
      </c>
      <c r="G25" s="39">
        <f t="shared" si="4"/>
        <v>6</v>
      </c>
      <c r="H25" s="55">
        <f t="shared" si="4"/>
        <v>12.9</v>
      </c>
      <c r="I25" s="56">
        <f t="shared" si="4"/>
        <v>0</v>
      </c>
      <c r="J25" s="57">
        <f t="shared" si="4"/>
        <v>12.9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AB818-DA40-4CA3-A471-6BB8962A134F}">
  <sheetPr>
    <pageSetUpPr fitToPage="1"/>
  </sheetPr>
  <dimension ref="A1:M28"/>
  <sheetViews>
    <sheetView zoomScale="75" workbookViewId="0">
      <selection activeCell="K20" sqref="K20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60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73</v>
      </c>
      <c r="D17" s="19">
        <v>6498</v>
      </c>
      <c r="E17" s="6">
        <v>6543</v>
      </c>
      <c r="F17" s="7">
        <f t="shared" ref="F17:F24" si="0">SUM(D17:E17)</f>
        <v>13041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33</v>
      </c>
      <c r="D18" s="19">
        <v>520</v>
      </c>
      <c r="E18" s="6">
        <v>36</v>
      </c>
      <c r="F18" s="7">
        <f t="shared" si="0"/>
        <v>556</v>
      </c>
      <c r="G18" s="20">
        <v>94</v>
      </c>
      <c r="H18" s="41">
        <v>0</v>
      </c>
      <c r="I18" s="42">
        <v>0</v>
      </c>
      <c r="J18" s="43">
        <f t="shared" ref="J18:J24" si="2">SUM(H18:I18)</f>
        <v>0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106</v>
      </c>
      <c r="D19" s="34">
        <f>SUM(D17:D18)</f>
        <v>7018</v>
      </c>
      <c r="E19" s="7">
        <f>SUM(E17:E18)</f>
        <v>6579</v>
      </c>
      <c r="F19" s="7">
        <f t="shared" si="0"/>
        <v>13597</v>
      </c>
      <c r="G19" s="22">
        <f>SUM(G17:G18)</f>
        <v>94</v>
      </c>
      <c r="H19" s="45">
        <f>SUM(H17:H18)</f>
        <v>0</v>
      </c>
      <c r="I19" s="46">
        <f>SUM(I17:I18)</f>
        <v>0</v>
      </c>
      <c r="J19" s="43">
        <f t="shared" si="2"/>
        <v>0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1</v>
      </c>
      <c r="D20" s="19">
        <v>3</v>
      </c>
      <c r="E20" s="6">
        <v>0</v>
      </c>
      <c r="F20" s="7">
        <f t="shared" si="0"/>
        <v>3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107</v>
      </c>
      <c r="D21" s="35">
        <f t="shared" ref="D21:M21" si="3">D19+D20</f>
        <v>7021</v>
      </c>
      <c r="E21" s="28">
        <f t="shared" si="3"/>
        <v>6579</v>
      </c>
      <c r="F21" s="28">
        <f t="shared" si="3"/>
        <v>13600</v>
      </c>
      <c r="G21" s="36">
        <f t="shared" si="3"/>
        <v>94</v>
      </c>
      <c r="H21" s="48">
        <f t="shared" si="3"/>
        <v>0</v>
      </c>
      <c r="I21" s="49">
        <f t="shared" si="3"/>
        <v>0</v>
      </c>
      <c r="J21" s="43">
        <f t="shared" si="3"/>
        <v>0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0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25</v>
      </c>
      <c r="D23" s="19">
        <v>50</v>
      </c>
      <c r="E23" s="6">
        <v>36</v>
      </c>
      <c r="F23" s="7">
        <f t="shared" si="0"/>
        <v>86</v>
      </c>
      <c r="G23" s="20">
        <v>10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156</v>
      </c>
      <c r="D24" s="23">
        <v>0</v>
      </c>
      <c r="E24" s="24">
        <v>40</v>
      </c>
      <c r="F24" s="25">
        <f t="shared" si="0"/>
        <v>40</v>
      </c>
      <c r="G24" s="33">
        <v>0</v>
      </c>
      <c r="H24" s="51">
        <v>0</v>
      </c>
      <c r="I24" s="52">
        <v>0</v>
      </c>
      <c r="J24" s="53">
        <f t="shared" si="2"/>
        <v>0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263</v>
      </c>
      <c r="D25" s="40">
        <f t="shared" ref="D25:M25" si="4">D21+D24</f>
        <v>7021</v>
      </c>
      <c r="E25" s="32">
        <f t="shared" si="4"/>
        <v>6619</v>
      </c>
      <c r="F25" s="32">
        <f t="shared" si="4"/>
        <v>13640</v>
      </c>
      <c r="G25" s="39">
        <f t="shared" si="4"/>
        <v>94</v>
      </c>
      <c r="H25" s="55">
        <f t="shared" si="4"/>
        <v>0</v>
      </c>
      <c r="I25" s="56">
        <f t="shared" si="4"/>
        <v>0</v>
      </c>
      <c r="J25" s="57">
        <f t="shared" si="4"/>
        <v>0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C2F4-AEA8-44B5-AE92-8FE9924C256C}">
  <sheetPr>
    <pageSetUpPr fitToPage="1"/>
  </sheetPr>
  <dimension ref="A1:M28"/>
  <sheetViews>
    <sheetView zoomScale="75" workbookViewId="0">
      <selection activeCell="G24" sqref="G24"/>
    </sheetView>
  </sheetViews>
  <sheetFormatPr defaultRowHeight="15.75" x14ac:dyDescent="0.25"/>
  <cols>
    <col min="1" max="1" width="5.25" style="1" customWidth="1"/>
    <col min="2" max="2" width="40.625" style="1" customWidth="1"/>
    <col min="3" max="3" width="21" style="1" customWidth="1"/>
    <col min="4" max="4" width="10.375" style="1" customWidth="1"/>
    <col min="5" max="5" width="13.375" style="1" customWidth="1"/>
    <col min="6" max="6" width="11.625" style="1" customWidth="1"/>
    <col min="7" max="7" width="13.625" style="1" customWidth="1"/>
    <col min="8" max="8" width="11.75" style="1" customWidth="1"/>
    <col min="9" max="9" width="12.75" style="1" customWidth="1"/>
    <col min="10" max="10" width="11.75" style="1" customWidth="1"/>
    <col min="11" max="11" width="12.875" style="1" customWidth="1"/>
    <col min="12" max="12" width="13.875" style="1" customWidth="1"/>
    <col min="13" max="13" width="10.875" style="1" customWidth="1"/>
    <col min="14" max="16384" width="9" style="1"/>
  </cols>
  <sheetData>
    <row r="1" spans="1:13" x14ac:dyDescent="0.25">
      <c r="M1" s="26" t="s">
        <v>16</v>
      </c>
    </row>
    <row r="2" spans="1:13" x14ac:dyDescent="0.25">
      <c r="M2" s="27" t="s">
        <v>17</v>
      </c>
    </row>
    <row r="3" spans="1:13" ht="24.95" customHeight="1" x14ac:dyDescent="0.25">
      <c r="A3" s="136" t="s">
        <v>13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24.95" customHeight="1" x14ac:dyDescent="0.25">
      <c r="A4" s="136" t="s">
        <v>14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3" ht="24.95" customHeight="1" x14ac:dyDescent="0.25">
      <c r="A5" s="136" t="s">
        <v>15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24.95" customHeight="1" x14ac:dyDescent="0.25"/>
    <row r="7" spans="1:13" ht="24.95" customHeight="1" x14ac:dyDescent="0.25">
      <c r="B7" s="1" t="s">
        <v>18</v>
      </c>
      <c r="K7" s="126" t="s">
        <v>23</v>
      </c>
      <c r="L7" s="126"/>
      <c r="M7" s="126"/>
    </row>
    <row r="8" spans="1:13" ht="24.95" customHeight="1" x14ac:dyDescent="0.25">
      <c r="B8" s="1" t="s">
        <v>19</v>
      </c>
      <c r="K8" s="126" t="s">
        <v>24</v>
      </c>
      <c r="L8" s="126"/>
      <c r="M8" s="126"/>
    </row>
    <row r="9" spans="1:13" ht="24.95" customHeight="1" x14ac:dyDescent="0.25">
      <c r="B9" s="1" t="s">
        <v>20</v>
      </c>
      <c r="K9" s="126" t="s">
        <v>25</v>
      </c>
      <c r="L9" s="126"/>
      <c r="M9" s="126"/>
    </row>
    <row r="10" spans="1:13" ht="24.95" customHeight="1" x14ac:dyDescent="0.25">
      <c r="B10" s="1" t="s">
        <v>21</v>
      </c>
      <c r="K10" s="126" t="s">
        <v>71</v>
      </c>
      <c r="L10" s="126"/>
      <c r="M10" s="126"/>
    </row>
    <row r="11" spans="1:13" ht="24.95" customHeight="1" x14ac:dyDescent="0.25">
      <c r="B11" s="1" t="s">
        <v>22</v>
      </c>
      <c r="K11" s="126" t="s">
        <v>61</v>
      </c>
      <c r="L11" s="126"/>
      <c r="M11" s="126"/>
    </row>
    <row r="12" spans="1:13" ht="24.95" customHeight="1" thickBot="1" x14ac:dyDescent="0.3"/>
    <row r="13" spans="1:13" ht="24.95" customHeight="1" x14ac:dyDescent="0.25">
      <c r="A13" s="3"/>
      <c r="B13" s="4"/>
      <c r="C13" s="5" t="s">
        <v>27</v>
      </c>
      <c r="D13" s="137" t="s">
        <v>29</v>
      </c>
      <c r="E13" s="137"/>
      <c r="F13" s="137"/>
      <c r="G13" s="137"/>
      <c r="H13" s="137" t="s">
        <v>30</v>
      </c>
      <c r="I13" s="137"/>
      <c r="J13" s="137"/>
      <c r="K13" s="138" t="s">
        <v>31</v>
      </c>
      <c r="L13" s="138"/>
      <c r="M13" s="138"/>
    </row>
    <row r="14" spans="1:13" ht="24.95" customHeight="1" thickBot="1" x14ac:dyDescent="0.3">
      <c r="A14" s="10"/>
      <c r="B14" s="11" t="s">
        <v>26</v>
      </c>
      <c r="C14" s="12" t="s">
        <v>28</v>
      </c>
      <c r="D14" s="10" t="s">
        <v>32</v>
      </c>
      <c r="E14" s="11" t="s">
        <v>33</v>
      </c>
      <c r="F14" s="11" t="s">
        <v>34</v>
      </c>
      <c r="G14" s="13" t="s">
        <v>35</v>
      </c>
      <c r="H14" s="10" t="s">
        <v>36</v>
      </c>
      <c r="I14" s="11" t="s">
        <v>37</v>
      </c>
      <c r="J14" s="13" t="s">
        <v>38</v>
      </c>
      <c r="K14" s="14" t="s">
        <v>36</v>
      </c>
      <c r="L14" s="11" t="s">
        <v>37</v>
      </c>
      <c r="M14" s="13" t="s">
        <v>39</v>
      </c>
    </row>
    <row r="15" spans="1:13" s="2" customFormat="1" ht="24.95" customHeight="1" x14ac:dyDescent="0.25">
      <c r="A15" s="15"/>
      <c r="B15" s="16" t="s">
        <v>0</v>
      </c>
      <c r="C15" s="18" t="s">
        <v>1</v>
      </c>
      <c r="D15" s="15" t="s">
        <v>2</v>
      </c>
      <c r="E15" s="16" t="s">
        <v>3</v>
      </c>
      <c r="F15" s="16" t="s">
        <v>4</v>
      </c>
      <c r="G15" s="18" t="s">
        <v>5</v>
      </c>
      <c r="H15" s="15" t="s">
        <v>6</v>
      </c>
      <c r="I15" s="16" t="s">
        <v>7</v>
      </c>
      <c r="J15" s="18" t="s">
        <v>8</v>
      </c>
      <c r="K15" s="17" t="s">
        <v>9</v>
      </c>
      <c r="L15" s="16" t="s">
        <v>10</v>
      </c>
      <c r="M15" s="18" t="s">
        <v>11</v>
      </c>
    </row>
    <row r="16" spans="1:13" ht="24.95" customHeight="1" x14ac:dyDescent="0.25">
      <c r="A16" s="21" t="s">
        <v>12</v>
      </c>
      <c r="B16" s="6" t="s">
        <v>40</v>
      </c>
      <c r="C16" s="22"/>
      <c r="D16" s="34"/>
      <c r="E16" s="7"/>
      <c r="F16" s="7"/>
      <c r="G16" s="22"/>
      <c r="H16" s="37"/>
      <c r="I16" s="8"/>
      <c r="J16" s="38"/>
      <c r="K16" s="9"/>
      <c r="L16" s="7"/>
      <c r="M16" s="22"/>
    </row>
    <row r="17" spans="1:13" ht="24.95" customHeight="1" x14ac:dyDescent="0.25">
      <c r="A17" s="21">
        <v>1</v>
      </c>
      <c r="B17" s="6" t="s">
        <v>41</v>
      </c>
      <c r="C17" s="20">
        <v>64</v>
      </c>
      <c r="D17" s="19">
        <v>6416</v>
      </c>
      <c r="E17" s="6">
        <v>5236</v>
      </c>
      <c r="F17" s="7">
        <f t="shared" ref="F17:F24" si="0">SUM(D17:E17)</f>
        <v>11652</v>
      </c>
      <c r="G17" s="20">
        <v>0</v>
      </c>
      <c r="H17" s="41">
        <v>0</v>
      </c>
      <c r="I17" s="42">
        <v>0</v>
      </c>
      <c r="J17" s="43">
        <v>0</v>
      </c>
      <c r="K17" s="44">
        <v>0</v>
      </c>
      <c r="L17" s="42">
        <v>0</v>
      </c>
      <c r="M17" s="43">
        <f t="shared" ref="M17:M24" si="1">SUM(K17:L17)</f>
        <v>0</v>
      </c>
    </row>
    <row r="18" spans="1:13" ht="24.95" customHeight="1" x14ac:dyDescent="0.25">
      <c r="A18" s="21">
        <v>2</v>
      </c>
      <c r="B18" s="6" t="s">
        <v>42</v>
      </c>
      <c r="C18" s="20">
        <v>53</v>
      </c>
      <c r="D18" s="19">
        <v>1603</v>
      </c>
      <c r="E18" s="6">
        <v>1620</v>
      </c>
      <c r="F18" s="7">
        <f t="shared" si="0"/>
        <v>3223</v>
      </c>
      <c r="G18" s="20">
        <v>0</v>
      </c>
      <c r="H18" s="41">
        <v>1.1000000000000001</v>
      </c>
      <c r="I18" s="42">
        <v>0</v>
      </c>
      <c r="J18" s="43">
        <f t="shared" ref="J18:J24" si="2">SUM(H18:I18)</f>
        <v>1.1000000000000001</v>
      </c>
      <c r="K18" s="44">
        <v>0</v>
      </c>
      <c r="L18" s="42">
        <v>0</v>
      </c>
      <c r="M18" s="43">
        <f t="shared" si="1"/>
        <v>0</v>
      </c>
    </row>
    <row r="19" spans="1:13" ht="24.95" customHeight="1" x14ac:dyDescent="0.25">
      <c r="A19" s="21">
        <v>3</v>
      </c>
      <c r="B19" s="6" t="s">
        <v>43</v>
      </c>
      <c r="C19" s="22">
        <f>SUM(C17:C18)</f>
        <v>117</v>
      </c>
      <c r="D19" s="34">
        <f>SUM(D17:D18)</f>
        <v>8019</v>
      </c>
      <c r="E19" s="7">
        <f>SUM(E17:E18)</f>
        <v>6856</v>
      </c>
      <c r="F19" s="7">
        <f t="shared" si="0"/>
        <v>14875</v>
      </c>
      <c r="G19" s="22">
        <f>SUM(G17:G18)</f>
        <v>0</v>
      </c>
      <c r="H19" s="45">
        <f>SUM(H17:H18)</f>
        <v>1.1000000000000001</v>
      </c>
      <c r="I19" s="46">
        <f>SUM(I17:I18)</f>
        <v>0</v>
      </c>
      <c r="J19" s="43">
        <f t="shared" si="2"/>
        <v>1.1000000000000001</v>
      </c>
      <c r="K19" s="47">
        <f>SUM(K17:K18)</f>
        <v>0</v>
      </c>
      <c r="L19" s="46">
        <f>SUM(L17:L18)</f>
        <v>0</v>
      </c>
      <c r="M19" s="43">
        <f t="shared" si="1"/>
        <v>0</v>
      </c>
    </row>
    <row r="20" spans="1:13" ht="24.95" customHeight="1" x14ac:dyDescent="0.25">
      <c r="A20" s="21">
        <v>4</v>
      </c>
      <c r="B20" s="6" t="s">
        <v>44</v>
      </c>
      <c r="C20" s="20">
        <v>0</v>
      </c>
      <c r="D20" s="19">
        <v>0</v>
      </c>
      <c r="E20" s="6">
        <v>0</v>
      </c>
      <c r="F20" s="7">
        <f t="shared" si="0"/>
        <v>0</v>
      </c>
      <c r="G20" s="20">
        <v>0</v>
      </c>
      <c r="H20" s="41">
        <v>0</v>
      </c>
      <c r="I20" s="42">
        <v>0</v>
      </c>
      <c r="J20" s="43">
        <f t="shared" si="2"/>
        <v>0</v>
      </c>
      <c r="K20" s="44">
        <v>0</v>
      </c>
      <c r="L20" s="42">
        <v>0</v>
      </c>
      <c r="M20" s="43">
        <f t="shared" si="1"/>
        <v>0</v>
      </c>
    </row>
    <row r="21" spans="1:13" ht="24.95" customHeight="1" x14ac:dyDescent="0.25">
      <c r="A21" s="21">
        <v>5</v>
      </c>
      <c r="B21" s="6" t="s">
        <v>45</v>
      </c>
      <c r="C21" s="22">
        <f>C19+C20</f>
        <v>117</v>
      </c>
      <c r="D21" s="35">
        <f t="shared" ref="D21:M21" si="3">D19+D20</f>
        <v>8019</v>
      </c>
      <c r="E21" s="28">
        <f t="shared" si="3"/>
        <v>6856</v>
      </c>
      <c r="F21" s="28">
        <f t="shared" si="3"/>
        <v>14875</v>
      </c>
      <c r="G21" s="36">
        <f t="shared" si="3"/>
        <v>0</v>
      </c>
      <c r="H21" s="48">
        <f t="shared" si="3"/>
        <v>1.1000000000000001</v>
      </c>
      <c r="I21" s="49">
        <f t="shared" si="3"/>
        <v>0</v>
      </c>
      <c r="J21" s="43">
        <f t="shared" si="3"/>
        <v>1.1000000000000001</v>
      </c>
      <c r="K21" s="50">
        <f t="shared" si="3"/>
        <v>0</v>
      </c>
      <c r="L21" s="49">
        <f t="shared" si="3"/>
        <v>0</v>
      </c>
      <c r="M21" s="43">
        <f t="shared" si="3"/>
        <v>0</v>
      </c>
    </row>
    <row r="22" spans="1:13" ht="24.95" customHeight="1" x14ac:dyDescent="0.25">
      <c r="A22" s="21">
        <v>6</v>
      </c>
      <c r="B22" s="6" t="s">
        <v>46</v>
      </c>
      <c r="C22" s="20">
        <v>1</v>
      </c>
      <c r="D22" s="19">
        <v>0</v>
      </c>
      <c r="E22" s="6">
        <v>0</v>
      </c>
      <c r="F22" s="7">
        <f t="shared" si="0"/>
        <v>0</v>
      </c>
      <c r="G22" s="20">
        <v>0</v>
      </c>
      <c r="H22" s="41">
        <v>0</v>
      </c>
      <c r="I22" s="42">
        <v>0</v>
      </c>
      <c r="J22" s="43">
        <f t="shared" si="2"/>
        <v>0</v>
      </c>
      <c r="K22" s="44">
        <v>0</v>
      </c>
      <c r="L22" s="42">
        <v>0</v>
      </c>
      <c r="M22" s="43">
        <f t="shared" si="1"/>
        <v>0</v>
      </c>
    </row>
    <row r="23" spans="1:13" ht="24.95" customHeight="1" x14ac:dyDescent="0.25">
      <c r="A23" s="21">
        <v>7</v>
      </c>
      <c r="B23" s="6" t="s">
        <v>47</v>
      </c>
      <c r="C23" s="20">
        <v>40</v>
      </c>
      <c r="D23" s="19">
        <v>38</v>
      </c>
      <c r="E23" s="6">
        <v>45</v>
      </c>
      <c r="F23" s="7">
        <f t="shared" si="0"/>
        <v>83</v>
      </c>
      <c r="G23" s="20">
        <v>0</v>
      </c>
      <c r="H23" s="41">
        <v>0</v>
      </c>
      <c r="I23" s="42">
        <v>0</v>
      </c>
      <c r="J23" s="43">
        <f t="shared" si="2"/>
        <v>0</v>
      </c>
      <c r="K23" s="44">
        <v>0</v>
      </c>
      <c r="L23" s="42">
        <v>0</v>
      </c>
      <c r="M23" s="43">
        <f t="shared" si="1"/>
        <v>0</v>
      </c>
    </row>
    <row r="24" spans="1:13" ht="24.95" customHeight="1" thickBot="1" x14ac:dyDescent="0.3">
      <c r="A24" s="29" t="s">
        <v>50</v>
      </c>
      <c r="B24" s="24" t="s">
        <v>48</v>
      </c>
      <c r="C24" s="33">
        <v>265</v>
      </c>
      <c r="D24" s="23">
        <v>90</v>
      </c>
      <c r="E24" s="24">
        <v>53</v>
      </c>
      <c r="F24" s="25">
        <f t="shared" si="0"/>
        <v>143</v>
      </c>
      <c r="G24" s="33">
        <v>0</v>
      </c>
      <c r="H24" s="51">
        <v>0.3</v>
      </c>
      <c r="I24" s="52">
        <v>3.5</v>
      </c>
      <c r="J24" s="53">
        <f t="shared" si="2"/>
        <v>3.8</v>
      </c>
      <c r="K24" s="54">
        <v>0</v>
      </c>
      <c r="L24" s="52">
        <v>0</v>
      </c>
      <c r="M24" s="53">
        <f t="shared" si="1"/>
        <v>0</v>
      </c>
    </row>
    <row r="25" spans="1:13" ht="24.95" customHeight="1" thickBot="1" x14ac:dyDescent="0.3">
      <c r="A25" s="30"/>
      <c r="B25" s="31" t="s">
        <v>51</v>
      </c>
      <c r="C25" s="39">
        <f>C21+C24</f>
        <v>382</v>
      </c>
      <c r="D25" s="40">
        <f t="shared" ref="D25:M25" si="4">D21+D24</f>
        <v>8109</v>
      </c>
      <c r="E25" s="32">
        <f t="shared" si="4"/>
        <v>6909</v>
      </c>
      <c r="F25" s="32">
        <f t="shared" si="4"/>
        <v>15018</v>
      </c>
      <c r="G25" s="39">
        <f t="shared" si="4"/>
        <v>0</v>
      </c>
      <c r="H25" s="55">
        <f t="shared" si="4"/>
        <v>1.4000000000000001</v>
      </c>
      <c r="I25" s="56">
        <f t="shared" si="4"/>
        <v>3.5</v>
      </c>
      <c r="J25" s="57">
        <f t="shared" si="4"/>
        <v>4.9000000000000004</v>
      </c>
      <c r="K25" s="58">
        <f t="shared" si="4"/>
        <v>0</v>
      </c>
      <c r="L25" s="56">
        <f t="shared" si="4"/>
        <v>0</v>
      </c>
      <c r="M25" s="57">
        <f t="shared" si="4"/>
        <v>0</v>
      </c>
    </row>
    <row r="26" spans="1:13" x14ac:dyDescent="0.25">
      <c r="A26" s="127" t="s">
        <v>49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9"/>
    </row>
    <row r="27" spans="1:13" x14ac:dyDescent="0.25">
      <c r="A27" s="130"/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2"/>
    </row>
    <row r="28" spans="1:13" ht="16.5" thickBot="1" x14ac:dyDescent="0.3">
      <c r="A28" s="133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35"/>
    </row>
  </sheetData>
  <mergeCells count="12">
    <mergeCell ref="A26:M28"/>
    <mergeCell ref="A3:M3"/>
    <mergeCell ref="A4:M4"/>
    <mergeCell ref="A5:M5"/>
    <mergeCell ref="K7:M7"/>
    <mergeCell ref="K8:M8"/>
    <mergeCell ref="K9:M9"/>
    <mergeCell ref="K10:M10"/>
    <mergeCell ref="K11:M11"/>
    <mergeCell ref="D13:G13"/>
    <mergeCell ref="H13:J13"/>
    <mergeCell ref="K13:M13"/>
  </mergeCells>
  <printOptions horizontalCentered="1" verticalCentered="1"/>
  <pageMargins left="0.78749999999999998" right="0.59027777777777779" top="0.98402777777777772" bottom="0.98402777777777772" header="0.51180555555555551" footer="0.51180555555555551"/>
  <pageSetup paperSize="9" scale="65"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1Q</vt:lpstr>
      <vt:lpstr>2Q</vt:lpstr>
      <vt:lpstr>1H</vt:lpstr>
      <vt:lpstr>3Q</vt:lpstr>
      <vt:lpstr>4Q</vt:lpstr>
      <vt:lpstr>2H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Operations Center</dc:creator>
  <cp:keywords/>
  <dc:description/>
  <cp:lastModifiedBy>Yulia Charkadzhieva</cp:lastModifiedBy>
  <cp:revision>1</cp:revision>
  <cp:lastPrinted>2024-01-03T06:50:59Z</cp:lastPrinted>
  <dcterms:created xsi:type="dcterms:W3CDTF">2002-09-02T08:09:40Z</dcterms:created>
  <dcterms:modified xsi:type="dcterms:W3CDTF">2024-01-09T11:05:47Z</dcterms:modified>
</cp:coreProperties>
</file>